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0- CAPTAÇÃO DE PROJETOS\EDITAIS - 2024\EDITAL FINEP\ICT - PROINFRA 2024 EXPANSAO_\"/>
    </mc:Choice>
  </mc:AlternateContent>
  <xr:revisionPtr revIDLastSave="0" documentId="13_ncr:1_{C758D411-CAEB-4F3A-83B7-B43D6B7909EA}" xr6:coauthVersionLast="47" xr6:coauthVersionMax="47" xr10:uidLastSave="{00000000-0000-0000-0000-000000000000}"/>
  <bookViews>
    <workbookView xWindow="-105" yWindow="0" windowWidth="34605" windowHeight="20985" activeTab="1" xr2:uid="{00000000-000D-0000-FFFF-FFFF00000000}"/>
  </bookViews>
  <sheets>
    <sheet name="PAINEL GERAL " sheetId="1" r:id="rId1"/>
    <sheet name="FINEP" sheetId="2" r:id="rId2"/>
    <sheet name="CONTRAPARTIDA" sheetId="3" r:id="rId3"/>
    <sheet name="METAS e ETAP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prcw5lqAjae4waZxgrziwYlHagg=="/>
    </ext>
  </extLst>
</workbook>
</file>

<file path=xl/calcChain.xml><?xml version="1.0" encoding="utf-8"?>
<calcChain xmlns="http://schemas.openxmlformats.org/spreadsheetml/2006/main">
  <c r="C38" i="4" l="1"/>
  <c r="B38" i="4"/>
  <c r="C33" i="4"/>
  <c r="B33" i="4"/>
  <c r="C28" i="4"/>
  <c r="B28" i="4"/>
  <c r="C23" i="4"/>
  <c r="B23" i="4"/>
  <c r="F28" i="1" l="1"/>
  <c r="J56" i="3"/>
  <c r="G99" i="3"/>
  <c r="J88" i="3"/>
  <c r="K88" i="3" s="1"/>
  <c r="J87" i="3"/>
  <c r="K87" i="3" s="1"/>
  <c r="J86" i="3"/>
  <c r="K86" i="3" s="1"/>
  <c r="J85" i="3"/>
  <c r="K85" i="3" s="1"/>
  <c r="H78" i="3"/>
  <c r="H77" i="3"/>
  <c r="H76" i="3"/>
  <c r="H79" i="3" s="1"/>
  <c r="I72" i="3"/>
  <c r="I71" i="3"/>
  <c r="I70" i="3"/>
  <c r="I69" i="3"/>
  <c r="I73" i="3" s="1"/>
  <c r="L62" i="3"/>
  <c r="J55" i="3"/>
  <c r="J54" i="3"/>
  <c r="J53" i="3"/>
  <c r="J52" i="3"/>
  <c r="K38" i="3"/>
  <c r="I32" i="3"/>
  <c r="I33" i="3" s="1"/>
  <c r="I25" i="3"/>
  <c r="I24" i="3"/>
  <c r="I23" i="3"/>
  <c r="I26" i="3" s="1"/>
  <c r="I17" i="3"/>
  <c r="I16" i="3"/>
  <c r="I15" i="3"/>
  <c r="I11" i="3"/>
  <c r="I10" i="3"/>
  <c r="K6" i="3"/>
  <c r="K5" i="3"/>
  <c r="K7" i="3" s="1"/>
  <c r="J86" i="2"/>
  <c r="J87" i="2"/>
  <c r="J88" i="2"/>
  <c r="J85" i="2"/>
  <c r="K85" i="2" s="1"/>
  <c r="H78" i="2"/>
  <c r="H77" i="2"/>
  <c r="H76" i="2"/>
  <c r="J52" i="2"/>
  <c r="I70" i="2"/>
  <c r="I71" i="2"/>
  <c r="I69" i="2"/>
  <c r="J53" i="2"/>
  <c r="J54" i="2"/>
  <c r="J55" i="2"/>
  <c r="I16" i="2"/>
  <c r="I17" i="2"/>
  <c r="I15" i="2"/>
  <c r="I11" i="2"/>
  <c r="K6" i="2"/>
  <c r="J89" i="3" l="1"/>
  <c r="I12" i="3"/>
  <c r="I18" i="3"/>
  <c r="G99" i="2"/>
  <c r="H79" i="2"/>
  <c r="J56" i="2"/>
  <c r="I18" i="2"/>
  <c r="H45" i="3" l="1"/>
  <c r="J45" i="3" s="1"/>
  <c r="J46" i="3" s="1"/>
  <c r="F107" i="3"/>
  <c r="K88" i="2"/>
  <c r="K87" i="2"/>
  <c r="K86" i="2"/>
  <c r="I72" i="2"/>
  <c r="L62" i="2"/>
  <c r="I32" i="2"/>
  <c r="I33" i="2" s="1"/>
  <c r="I25" i="2"/>
  <c r="I24" i="2"/>
  <c r="I23" i="2"/>
  <c r="I10" i="2"/>
  <c r="I12" i="2" s="1"/>
  <c r="K5" i="2"/>
  <c r="K25" i="1"/>
  <c r="J25" i="1"/>
  <c r="I25" i="1"/>
  <c r="I26" i="1" s="1"/>
  <c r="H25" i="1"/>
  <c r="G25" i="1"/>
  <c r="F25" i="1"/>
  <c r="E25" i="1"/>
  <c r="D25" i="1"/>
  <c r="C25" i="1"/>
  <c r="L24" i="1"/>
  <c r="L23" i="1"/>
  <c r="L22" i="1"/>
  <c r="L21" i="1"/>
  <c r="K14" i="1"/>
  <c r="J14" i="1"/>
  <c r="I14" i="1"/>
  <c r="H14" i="1"/>
  <c r="G14" i="1"/>
  <c r="F14" i="1"/>
  <c r="E14" i="1"/>
  <c r="D14" i="1"/>
  <c r="C14" i="1"/>
  <c r="L13" i="1"/>
  <c r="L12" i="1"/>
  <c r="L11" i="1"/>
  <c r="L10" i="1"/>
  <c r="C26" i="1" l="1"/>
  <c r="F26" i="1"/>
  <c r="L25" i="1"/>
  <c r="K7" i="2"/>
  <c r="C15" i="1" s="1"/>
  <c r="H26" i="1"/>
  <c r="G26" i="1"/>
  <c r="K26" i="1"/>
  <c r="L14" i="1"/>
  <c r="I15" i="1"/>
  <c r="F15" i="1"/>
  <c r="I26" i="2"/>
  <c r="I73" i="2"/>
  <c r="J15" i="1" s="1"/>
  <c r="J89" i="2"/>
  <c r="D15" i="1"/>
  <c r="K38" i="2"/>
  <c r="G15" i="1" s="1"/>
  <c r="D26" i="1"/>
  <c r="J26" i="1"/>
  <c r="K15" i="1" l="1"/>
  <c r="I30" i="1"/>
  <c r="I31" i="1"/>
  <c r="I29" i="1"/>
  <c r="H45" i="2"/>
  <c r="E26" i="1"/>
  <c r="E15" i="1"/>
  <c r="L26" i="1"/>
  <c r="J45" i="2" l="1"/>
  <c r="J46" i="2" s="1"/>
  <c r="F106" i="2" s="1"/>
  <c r="H15" i="1" l="1"/>
  <c r="L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tc={45750566-A405-48CF-BAFF-FC5FB457EE96}</author>
  </authors>
  <commentList>
    <comment ref="H84" authorId="0" shapeId="0" xr:uid="{45750566-A405-48CF-BAFF-FC5FB457EE9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do Cãmbio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tc={F6AF4DE8-F413-4EB1-B82C-C50BE835774E}</author>
  </authors>
  <commentList>
    <comment ref="H84" authorId="0" shapeId="0" xr:uid="{F6AF4DE8-F413-4EB1-B82C-C50BE835774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Valor do Cãmbio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Sabrina Bertuani</author>
  </authors>
  <commentList>
    <comment ref="D22" authorId="0" shapeId="0" xr:uid="{39DAB2F3-538F-4810-AED1-A92FE25A6711}">
      <text>
        <r>
          <rPr>
            <b/>
            <sz val="9"/>
            <color indexed="81"/>
            <rFont val="Segoe UI"/>
            <family val="2"/>
          </rPr>
          <t>Sabrina Bertuani:</t>
        </r>
        <r>
          <rPr>
            <sz val="9"/>
            <color indexed="81"/>
            <rFont val="Segoe UI"/>
            <family val="2"/>
          </rPr>
          <t xml:space="preserve">
Caráter Quantitativo</t>
        </r>
      </text>
    </comment>
  </commentList>
</comments>
</file>

<file path=xl/sharedStrings.xml><?xml version="1.0" encoding="utf-8"?>
<sst xmlns="http://schemas.openxmlformats.org/spreadsheetml/2006/main" count="397" uniqueCount="121">
  <si>
    <t>Cronograma de Desembolso</t>
  </si>
  <si>
    <t>Cronograma de Desembolso dos Itens Solicitados FNDCT</t>
  </si>
  <si>
    <t>Quantidade de Parcelas:</t>
  </si>
  <si>
    <t>Parcela</t>
  </si>
  <si>
    <t>Pagamento de Pessoal</t>
  </si>
  <si>
    <t>Diárias</t>
  </si>
  <si>
    <t>Material de consumo</t>
  </si>
  <si>
    <t>Passagens e despesas com locomoção</t>
  </si>
  <si>
    <t>Outros serviços de terceiros / pessoa física</t>
  </si>
  <si>
    <t>Outros serviços de terceiros / pessoa jurídica</t>
  </si>
  <si>
    <t>Bolsas</t>
  </si>
  <si>
    <t>Obras e Instalações</t>
  </si>
  <si>
    <t>Equipamentos e Material Permanente</t>
  </si>
  <si>
    <t>Total Parcela</t>
  </si>
  <si>
    <t>Cronograma de Desembolso dos Itens da Contrapartida e Outros Aportes</t>
  </si>
  <si>
    <t>Total Geral do projeto</t>
  </si>
  <si>
    <t>DESPESAS CORRENTES (3):</t>
  </si>
  <si>
    <t>Pessoal e Encargos Sociais (31.00.00):</t>
  </si>
  <si>
    <t>Pagamento de Pessoal (31.00.14):</t>
  </si>
  <si>
    <t>Descrição</t>
  </si>
  <si>
    <t>Finalidade</t>
  </si>
  <si>
    <t>Participação</t>
  </si>
  <si>
    <t>Destinação (CNPJ)</t>
  </si>
  <si>
    <t>Quantidade</t>
  </si>
  <si>
    <t>Valor unitário</t>
  </si>
  <si>
    <t>Período em Meses</t>
  </si>
  <si>
    <t>Valor Total (R$)</t>
  </si>
  <si>
    <t>Diárias (Pessoal Civil/Militar) (33.00.14/15):</t>
  </si>
  <si>
    <t>Passagens e Despesas com Locomoção (33.00.33):</t>
  </si>
  <si>
    <r>
      <rPr>
        <sz val="11"/>
        <color theme="1"/>
        <rFont val="Calibri"/>
      </rPr>
      <t xml:space="preserve">Outros serviços de Terceiros / </t>
    </r>
    <r>
      <rPr>
        <b/>
        <sz val="11"/>
        <color theme="1"/>
        <rFont val="Calibri"/>
      </rPr>
      <t>Pessoa Física</t>
    </r>
    <r>
      <rPr>
        <sz val="11"/>
        <color theme="1"/>
        <rFont val="Calibri"/>
      </rPr>
      <t xml:space="preserve"> (33.00.36):</t>
    </r>
  </si>
  <si>
    <t>Outros serviços de Terceiros / Pessoa Jurídica (33.00.39):</t>
  </si>
  <si>
    <t>Despesas Acessórias de Importação (33.00.39) :</t>
  </si>
  <si>
    <t>Valor unitário (R$)</t>
  </si>
  <si>
    <t xml:space="preserve">Despesas Acessórias com Importação
</t>
  </si>
  <si>
    <t>Despesas com taxas alfandegárias, fretes, armazenamento, e afins</t>
  </si>
  <si>
    <t>02.980.103/0001-90</t>
  </si>
  <si>
    <t>Outras Despesas com Serviços de Terceiros/ Pessoa Jurídica (33.00.39):</t>
  </si>
  <si>
    <t xml:space="preserve">Serviços de Terceiros: </t>
  </si>
  <si>
    <t>Bolsas:</t>
  </si>
  <si>
    <t>Justificativa</t>
  </si>
  <si>
    <t>Modalidade</t>
  </si>
  <si>
    <t>Períodos (meses)</t>
  </si>
  <si>
    <t>Horas/ mês</t>
  </si>
  <si>
    <t>Valor/Hora</t>
  </si>
  <si>
    <t>Valor Bolsa por mês</t>
  </si>
  <si>
    <t>CNPJ UFES</t>
  </si>
  <si>
    <t>Graduando</t>
  </si>
  <si>
    <t>DESPESAS DE CAPITAL (4)</t>
  </si>
  <si>
    <t>Equipamentos e Material Permanente (44.00.52) :</t>
  </si>
  <si>
    <t>Obras e Instalações (44.00.51):</t>
  </si>
  <si>
    <t>(necessário proposta invoice)</t>
  </si>
  <si>
    <t>TOTAL SOLICITADO A FINEP</t>
  </si>
  <si>
    <t>24</t>
  </si>
  <si>
    <t>4</t>
  </si>
  <si>
    <r>
      <t xml:space="preserve"> Material de Consumo </t>
    </r>
    <r>
      <rPr>
        <b/>
        <sz val="10"/>
        <color rgb="FFC00000"/>
        <rFont val="Arial"/>
        <family val="2"/>
      </rPr>
      <t>NACIONAL</t>
    </r>
    <r>
      <rPr>
        <b/>
        <sz val="10"/>
        <color rgb="FF000000"/>
        <rFont val="Arial"/>
      </rPr>
      <t xml:space="preserve"> </t>
    </r>
    <r>
      <rPr>
        <sz val="10"/>
        <color rgb="FF000000"/>
        <rFont val="Arial"/>
      </rPr>
      <t>(33.00.30):</t>
    </r>
  </si>
  <si>
    <r>
      <t xml:space="preserve"> Material de Consumo </t>
    </r>
    <r>
      <rPr>
        <b/>
        <sz val="10"/>
        <color rgb="FFC00000"/>
        <rFont val="Arial"/>
        <family val="2"/>
      </rPr>
      <t>IMPORTADO</t>
    </r>
    <r>
      <rPr>
        <sz val="10"/>
        <color rgb="FF000000"/>
        <rFont val="Arial"/>
      </rPr>
      <t xml:space="preserve"> (33.00.30):</t>
    </r>
  </si>
  <si>
    <t>Período (meses)</t>
  </si>
  <si>
    <t>Preenchimento de exemplo</t>
  </si>
  <si>
    <t>Participação (nome do Membro)</t>
  </si>
  <si>
    <r>
      <rPr>
        <sz val="11"/>
        <color theme="1"/>
        <rFont val="Calibri"/>
      </rPr>
      <t>Equipamento e Material Permanente</t>
    </r>
    <r>
      <rPr>
        <b/>
        <sz val="11"/>
        <color rgb="FFC00000"/>
        <rFont val="Calibri"/>
        <family val="2"/>
      </rPr>
      <t xml:space="preserve"> IMPORTADO</t>
    </r>
    <r>
      <rPr>
        <sz val="11"/>
        <color theme="1"/>
        <rFont val="Calibri"/>
      </rPr>
      <t xml:space="preserve"> (44.00.52):</t>
    </r>
  </si>
  <si>
    <r>
      <rPr>
        <sz val="11"/>
        <color theme="1"/>
        <rFont val="Calibri"/>
      </rPr>
      <t>Equipamento e Material Permanente</t>
    </r>
    <r>
      <rPr>
        <b/>
        <sz val="11"/>
        <color theme="1"/>
        <rFont val="Calibri"/>
      </rPr>
      <t xml:space="preserve"> </t>
    </r>
    <r>
      <rPr>
        <b/>
        <sz val="11"/>
        <color rgb="FFC00000"/>
        <rFont val="Calibri"/>
        <family val="2"/>
      </rPr>
      <t>NACIONAL</t>
    </r>
    <r>
      <rPr>
        <sz val="11"/>
        <color theme="1"/>
        <rFont val="Calibri"/>
      </rPr>
      <t xml:space="preserve"> (44.00.52):</t>
    </r>
  </si>
  <si>
    <t>(necessário Cotação por equipamento)</t>
  </si>
  <si>
    <t>Não previsto neste Edital</t>
  </si>
  <si>
    <t>Linha 1</t>
  </si>
  <si>
    <t>Linha 2</t>
  </si>
  <si>
    <t>Linha 3</t>
  </si>
  <si>
    <t>a mais do Edital</t>
  </si>
  <si>
    <t>Explique os pontos adicionais que considerar relevantes para auxiliar a análise do orçamento pela Finep.</t>
  </si>
  <si>
    <t xml:space="preserve">Preenchimento automático </t>
  </si>
  <si>
    <t xml:space="preserve">Tipo </t>
  </si>
  <si>
    <t>(   ) Pequenas Adaptações (Pequeno porte, Isoladas e sem complexidade técnica)
(   ) Manutenção
(   ) Confecção de projeto básico ou executivo
(   ) Outros</t>
  </si>
  <si>
    <r>
      <t xml:space="preserve">Tipo                                                   </t>
    </r>
    <r>
      <rPr>
        <sz val="8"/>
        <color theme="1"/>
        <rFont val="Calibri"/>
        <family val="2"/>
      </rPr>
      <t>(escolher apenas um opção por linha)</t>
    </r>
  </si>
  <si>
    <t>Valor Unitário</t>
  </si>
  <si>
    <t>(   ) FEST - Proponente
(   ) UFES - Executor</t>
  </si>
  <si>
    <r>
      <t xml:space="preserve">Destinação                                                 </t>
    </r>
    <r>
      <rPr>
        <sz val="8"/>
        <color theme="1"/>
        <rFont val="Calibri"/>
        <family val="2"/>
      </rPr>
      <t>(escolher apenas um opção por linha)</t>
    </r>
  </si>
  <si>
    <r>
      <t xml:space="preserve">Descrição                                  </t>
    </r>
    <r>
      <rPr>
        <sz val="8"/>
        <color theme="1"/>
        <rFont val="Calibri"/>
        <family val="2"/>
      </rPr>
      <t>(até 300 caracteres)</t>
    </r>
  </si>
  <si>
    <t>Apresente justificativa que demonstra a viabilidade e o uso dos itens solicitados:</t>
  </si>
  <si>
    <r>
      <t>Moeda Estrageira</t>
    </r>
    <r>
      <rPr>
        <sz val="8"/>
        <color theme="1"/>
        <rFont val="Calibri"/>
        <family val="2"/>
      </rPr>
      <t xml:space="preserve">                                          </t>
    </r>
  </si>
  <si>
    <t>(   ) Dólar
(   ) Euro
(   ) Libra esterlina
(   ) Franco Suíço
(   ) Renminbi (Yuan)
(   ) Iene</t>
  </si>
  <si>
    <r>
      <t xml:space="preserve">Val. unit. moeda estrangeira (xx$) </t>
    </r>
    <r>
      <rPr>
        <sz val="8"/>
        <color theme="1"/>
        <rFont val="Calibri"/>
        <family val="2"/>
      </rPr>
      <t>(vide Valores na imagem ao lado)</t>
    </r>
  </si>
  <si>
    <r>
      <t>Valor do Equipamento</t>
    </r>
    <r>
      <rPr>
        <sz val="8"/>
        <color theme="1"/>
        <rFont val="Calibri"/>
        <family val="2"/>
      </rPr>
      <t xml:space="preserve">                               (em moeda estrangeira)</t>
    </r>
  </si>
  <si>
    <t>Exemplo de lançamento</t>
  </si>
  <si>
    <t>(   ) Isoladas e sem complexidade técnica
(   ) Complexas</t>
  </si>
  <si>
    <r>
      <t xml:space="preserve">Descrição da Obra                               </t>
    </r>
    <r>
      <rPr>
        <sz val="8"/>
        <color theme="1"/>
        <rFont val="Calibri"/>
        <family val="2"/>
      </rPr>
      <t>(até 300 caracteres)</t>
    </r>
  </si>
  <si>
    <t>(necessário "Orçamento" para este item)</t>
  </si>
  <si>
    <t>(necessário a proposta do Serviço)</t>
  </si>
  <si>
    <r>
      <t xml:space="preserve">Descrição                                                                          </t>
    </r>
    <r>
      <rPr>
        <sz val="8"/>
        <color theme="1"/>
        <rFont val="Calibri"/>
        <family val="2"/>
      </rPr>
      <t>(até 300 caracteres)</t>
    </r>
  </si>
  <si>
    <r>
      <t xml:space="preserve">Descrição                                                                       </t>
    </r>
    <r>
      <rPr>
        <sz val="8"/>
        <color theme="1"/>
        <rFont val="Calibri"/>
        <family val="2"/>
      </rPr>
      <t>(até 300 caracteres)</t>
    </r>
  </si>
  <si>
    <t>( x  ) Dólar
(   ) Euro
(   ) Libra esterlina
(   ) Franco Suíço
(   ) Renminbi (Yuan)
(   ) Iene</t>
  </si>
  <si>
    <r>
      <rPr>
        <b/>
        <sz val="11"/>
        <color rgb="FFFF0000"/>
        <rFont val="Calibri"/>
        <family val="2"/>
        <scheme val="minor"/>
      </rPr>
      <t>Obrigatório</t>
    </r>
    <r>
      <rPr>
        <sz val="11"/>
        <color theme="1"/>
        <rFont val="Calibri"/>
        <scheme val="minor"/>
      </rPr>
      <t xml:space="preserve"> o preenchimento (até 1.000 caracteres)</t>
    </r>
  </si>
  <si>
    <r>
      <t xml:space="preserve">O Valor a ser colocado como DOACI (FEST), é de 5%, calculado pelo Sitema FINEP, </t>
    </r>
    <r>
      <rPr>
        <b/>
        <sz val="11"/>
        <color rgb="FFFF0000"/>
        <rFont val="Calibri"/>
        <family val="2"/>
        <scheme val="minor"/>
      </rPr>
      <t>automaticamente</t>
    </r>
  </si>
  <si>
    <r>
      <rPr>
        <b/>
        <sz val="11"/>
        <color rgb="FFFF0000"/>
        <rFont val="Calibri"/>
        <family val="2"/>
        <scheme val="minor"/>
      </rPr>
      <t xml:space="preserve">Obrigatório </t>
    </r>
    <r>
      <rPr>
        <sz val="11"/>
        <color theme="1"/>
        <rFont val="Calibri"/>
        <scheme val="minor"/>
      </rPr>
      <t>o preenchimento (até 3.000 caracteres)</t>
    </r>
  </si>
  <si>
    <t>Caso o projeto venha a ser contratado, qualquer alteração nas metas deve ter a concordância explícita e formal de todos os partícipes e da FINEP.</t>
  </si>
  <si>
    <t>1. Metas Físicas: Desdobre o objetivo geral em finalidades de caráter mais específico (200 caracteres / meta)</t>
  </si>
  <si>
    <t>2. Atividades: Descrever, resumidamente, uma ou mais atividades necessárias para atingir cada meta do projeto. (200 caracteres / atividade)</t>
  </si>
  <si>
    <t>3. Indicador Físico de Execução: Definir os indicadores - sempre que possível de caráter quantitativo - que sejam mais adequados para aferir o término da execução de cada atividade considerada, informando quantidades e unidades de medida. (200 caracteres / indicador)</t>
  </si>
  <si>
    <t>4. Indicar o número do mês correspondente ao Início e Fim de cada atividade, compatível com o prazo de execução do projeto.</t>
  </si>
  <si>
    <t>METAS FÍSICAS</t>
  </si>
  <si>
    <t>Identificador</t>
  </si>
  <si>
    <t>Descrição DA META</t>
  </si>
  <si>
    <t>M.1</t>
  </si>
  <si>
    <t>As metas devem desdobrar o Objetivo Geral em finalidades de caráter mais espefícico</t>
  </si>
  <si>
    <t>M.2</t>
  </si>
  <si>
    <t>XX</t>
  </si>
  <si>
    <t>M.3</t>
  </si>
  <si>
    <t>XXX</t>
  </si>
  <si>
    <t>M.4</t>
  </si>
  <si>
    <t>XXXX</t>
  </si>
  <si>
    <t>ATIVIDADES</t>
  </si>
  <si>
    <t>Mês Inicio</t>
  </si>
  <si>
    <t xml:space="preserve">Mês Fim </t>
  </si>
  <si>
    <t>E.1 -x</t>
  </si>
  <si>
    <t>x</t>
  </si>
  <si>
    <t>E.2 -xx</t>
  </si>
  <si>
    <t>xx</t>
  </si>
  <si>
    <t>E.3 -xxx</t>
  </si>
  <si>
    <t>xxx</t>
  </si>
  <si>
    <t>&gt;	 Pode adicionar quantas pessoas forem necessárias (até 10)</t>
  </si>
  <si>
    <t>Descrição DA ATIVIDADE (Até 150 caracteres)</t>
  </si>
  <si>
    <t>Indicador Físico  (Até 150 caracteres)</t>
  </si>
  <si>
    <t>Ajustar a quantidade de metas e atividades necessárias o planejamento da execução do projeto de forma objetiva e sucinta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</si>
</sst>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_-;\-&quot;R$&quot;\ * #,##0.00_-;_-&quot;R$&quot;\ * &quot;-&quot;??_-;_-@"/>
    <numFmt numFmtId="165" formatCode="#,##0.00;\(#,##0.00\)"/>
    <numFmt numFmtId="166" formatCode="_-* #,##0_-;\-* #,##0_-;_-* &quot;-&quot;??_-;_-@_-"/>
  </numFmts>
  <fonts count="4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36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8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scheme val="minor"/>
    </font>
    <font>
      <sz val="10"/>
      <color rgb="FF000000"/>
      <name val="Arial"/>
    </font>
    <font>
      <b/>
      <u/>
      <sz val="10"/>
      <color rgb="FF000000"/>
      <name val="Arial"/>
    </font>
    <font>
      <sz val="10"/>
      <color theme="1"/>
      <name val="Calibri"/>
    </font>
    <font>
      <sz val="9"/>
      <color theme="1"/>
      <name val="Calibri"/>
    </font>
    <font>
      <b/>
      <sz val="12"/>
      <color rgb="FFFF0000"/>
      <name val="Calibri"/>
    </font>
    <font>
      <b/>
      <sz val="11"/>
      <color theme="1"/>
      <name val="Calibri"/>
      <scheme val="minor"/>
    </font>
    <font>
      <strike/>
      <sz val="11"/>
      <color rgb="FFFFFF00"/>
      <name val="Calibri"/>
    </font>
    <font>
      <i/>
      <sz val="11"/>
      <color rgb="FF000000"/>
      <name val="Calibri"/>
    </font>
    <font>
      <b/>
      <sz val="11"/>
      <color rgb="FFFF0000"/>
      <name val="Calibri"/>
    </font>
    <font>
      <b/>
      <sz val="16"/>
      <color theme="0"/>
      <name val="Calibri"/>
    </font>
    <font>
      <b/>
      <sz val="18"/>
      <color theme="0"/>
      <name val="Calibri"/>
    </font>
    <font>
      <b/>
      <sz val="10"/>
      <color rgb="FF000000"/>
      <name val="Arial"/>
    </font>
    <font>
      <sz val="11"/>
      <color rgb="FFFF0000"/>
      <name val="Calibri"/>
      <family val="2"/>
      <scheme val="minor"/>
    </font>
    <font>
      <sz val="8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i/>
      <sz val="11"/>
      <color theme="0" tint="-0.499984740745262"/>
      <name val="Calibri"/>
      <family val="2"/>
    </font>
    <font>
      <b/>
      <sz val="11"/>
      <color rgb="FFC00000"/>
      <name val="Calibri"/>
      <family val="2"/>
    </font>
    <font>
      <b/>
      <sz val="11"/>
      <color rgb="FFFF0000"/>
      <name val="Calibri"/>
      <family val="2"/>
    </font>
    <font>
      <b/>
      <u/>
      <sz val="11"/>
      <color rgb="FFC00000"/>
      <name val="Calibri"/>
      <family val="2"/>
    </font>
    <font>
      <sz val="11"/>
      <color rgb="FFC0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color rgb="FF333333"/>
      <name val="Arial"/>
      <family val="2"/>
    </font>
    <font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</font>
    <font>
      <b/>
      <sz val="26"/>
      <color rgb="FFC00000"/>
      <name val="Calibri"/>
      <family val="2"/>
    </font>
    <font>
      <b/>
      <sz val="28"/>
      <color rgb="FFC00000"/>
      <name val="Calibri"/>
      <family val="2"/>
    </font>
    <font>
      <i/>
      <sz val="9"/>
      <color rgb="FF00B0F0"/>
      <name val="Calibri"/>
      <family val="2"/>
      <scheme val="minor"/>
    </font>
    <font>
      <b/>
      <u/>
      <sz val="18"/>
      <color rgb="FF00B0F0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indexed="81"/>
      <name val="Segoe UI"/>
      <family val="2"/>
    </font>
    <font>
      <b/>
      <sz val="11"/>
      <name val="Calibri"/>
      <family val="2"/>
    </font>
    <font>
      <b/>
      <i/>
      <sz val="11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  <fill>
      <patternFill patternType="solid">
        <fgColor rgb="FFE7E6E6"/>
        <bgColor rgb="FFE7E6E6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E2EFD9"/>
      </patternFill>
    </fill>
    <fill>
      <patternFill patternType="solid">
        <fgColor theme="8" tint="0.39997558519241921"/>
        <bgColor rgb="FFA8D08D"/>
      </patternFill>
    </fill>
    <fill>
      <patternFill patternType="solid">
        <fgColor theme="4" tint="-0.249977111117893"/>
        <bgColor rgb="FF00B05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rgb="FFE2EFD9"/>
      </patternFill>
    </fill>
    <fill>
      <patternFill patternType="solid">
        <fgColor theme="2" tint="-0.14999847407452621"/>
        <bgColor rgb="FFE7E6E6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CC99FF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90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7" fillId="3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4" fillId="4" borderId="10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7" fillId="5" borderId="10" xfId="0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/>
    <xf numFmtId="164" fontId="7" fillId="6" borderId="10" xfId="0" applyNumberFormat="1" applyFont="1" applyFill="1" applyBorder="1"/>
    <xf numFmtId="0" fontId="11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vertical="center" wrapText="1"/>
    </xf>
    <xf numFmtId="164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wrapText="1"/>
    </xf>
    <xf numFmtId="0" fontId="4" fillId="4" borderId="1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0" applyFont="1"/>
    <xf numFmtId="0" fontId="16" fillId="0" borderId="0" xfId="0" applyFont="1"/>
    <xf numFmtId="0" fontId="18" fillId="0" borderId="10" xfId="0" applyFont="1" applyBorder="1" applyAlignment="1">
      <alignment horizontal="center"/>
    </xf>
    <xf numFmtId="49" fontId="18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0" xfId="0" applyNumberFormat="1" applyFont="1"/>
    <xf numFmtId="43" fontId="0" fillId="0" borderId="0" xfId="1" applyFont="1"/>
    <xf numFmtId="0" fontId="26" fillId="5" borderId="10" xfId="0" applyFont="1" applyFill="1" applyBorder="1" applyAlignment="1">
      <alignment horizontal="center"/>
    </xf>
    <xf numFmtId="0" fontId="4" fillId="0" borderId="21" xfId="0" applyFont="1" applyBorder="1"/>
    <xf numFmtId="49" fontId="4" fillId="0" borderId="21" xfId="0" applyNumberFormat="1" applyFont="1" applyBorder="1"/>
    <xf numFmtId="0" fontId="4" fillId="0" borderId="21" xfId="0" applyFont="1" applyBorder="1" applyAlignment="1">
      <alignment horizontal="center"/>
    </xf>
    <xf numFmtId="164" fontId="4" fillId="0" borderId="21" xfId="0" applyNumberFormat="1" applyFont="1" applyBorder="1"/>
    <xf numFmtId="0" fontId="0" fillId="0" borderId="9" xfId="0" applyBorder="1"/>
    <xf numFmtId="164" fontId="7" fillId="6" borderId="22" xfId="0" applyNumberFormat="1" applyFont="1" applyFill="1" applyBorder="1"/>
    <xf numFmtId="0" fontId="4" fillId="0" borderId="20" xfId="0" applyFont="1" applyBorder="1"/>
    <xf numFmtId="49" fontId="4" fillId="0" borderId="20" xfId="0" applyNumberFormat="1" applyFont="1" applyBorder="1"/>
    <xf numFmtId="0" fontId="4" fillId="0" borderId="20" xfId="0" applyFont="1" applyBorder="1" applyAlignment="1">
      <alignment horizontal="center"/>
    </xf>
    <xf numFmtId="164" fontId="4" fillId="0" borderId="20" xfId="0" applyNumberFormat="1" applyFont="1" applyBorder="1"/>
    <xf numFmtId="0" fontId="27" fillId="0" borderId="0" xfId="0" applyFont="1"/>
    <xf numFmtId="166" fontId="4" fillId="4" borderId="10" xfId="1" applyNumberFormat="1" applyFont="1" applyFill="1" applyBorder="1" applyAlignment="1">
      <alignment horizontal="left" vertical="center"/>
    </xf>
    <xf numFmtId="0" fontId="17" fillId="0" borderId="10" xfId="0" applyFont="1" applyBorder="1"/>
    <xf numFmtId="0" fontId="29" fillId="0" borderId="10" xfId="0" applyFont="1" applyBorder="1" applyAlignment="1">
      <alignment horizontal="center"/>
    </xf>
    <xf numFmtId="49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/>
    <xf numFmtId="0" fontId="26" fillId="5" borderId="10" xfId="0" applyFont="1" applyFill="1" applyBorder="1" applyAlignment="1">
      <alignment horizontal="center" wrapText="1"/>
    </xf>
    <xf numFmtId="0" fontId="25" fillId="0" borderId="0" xfId="0" applyFont="1"/>
    <xf numFmtId="0" fontId="31" fillId="0" borderId="0" xfId="0" applyFont="1"/>
    <xf numFmtId="164" fontId="4" fillId="0" borderId="11" xfId="0" applyNumberFormat="1" applyFont="1" applyBorder="1" applyAlignment="1">
      <alignment vertical="center" wrapText="1"/>
    </xf>
    <xf numFmtId="0" fontId="31" fillId="8" borderId="23" xfId="0" applyFont="1" applyFill="1" applyBorder="1"/>
    <xf numFmtId="0" fontId="0" fillId="8" borderId="24" xfId="0" applyFill="1" applyBorder="1"/>
    <xf numFmtId="0" fontId="3" fillId="0" borderId="0" xfId="0" applyFont="1"/>
    <xf numFmtId="3" fontId="4" fillId="2" borderId="23" xfId="0" applyNumberFormat="1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32" fillId="2" borderId="1" xfId="0" applyFont="1" applyFill="1" applyBorder="1"/>
    <xf numFmtId="0" fontId="33" fillId="2" borderId="24" xfId="0" applyFont="1" applyFill="1" applyBorder="1" applyAlignment="1">
      <alignment wrapText="1"/>
    </xf>
    <xf numFmtId="0" fontId="25" fillId="2" borderId="25" xfId="0" applyFont="1" applyFill="1" applyBorder="1" applyAlignment="1">
      <alignment wrapText="1"/>
    </xf>
    <xf numFmtId="0" fontId="0" fillId="0" borderId="9" xfId="0" applyBorder="1" applyAlignment="1">
      <alignment horizontal="center"/>
    </xf>
    <xf numFmtId="164" fontId="7" fillId="0" borderId="9" xfId="0" applyNumberFormat="1" applyFont="1" applyBorder="1"/>
    <xf numFmtId="164" fontId="4" fillId="0" borderId="21" xfId="0" applyNumberFormat="1" applyFont="1" applyBorder="1" applyAlignment="1">
      <alignment vertical="center" wrapText="1"/>
    </xf>
    <xf numFmtId="164" fontId="7" fillId="6" borderId="20" xfId="0" applyNumberFormat="1" applyFont="1" applyFill="1" applyBorder="1"/>
    <xf numFmtId="164" fontId="7" fillId="6" borderId="9" xfId="0" applyNumberFormat="1" applyFont="1" applyFill="1" applyBorder="1"/>
    <xf numFmtId="0" fontId="34" fillId="0" borderId="0" xfId="0" applyFont="1"/>
    <xf numFmtId="0" fontId="25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vertical="top" wrapText="1"/>
    </xf>
    <xf numFmtId="0" fontId="26" fillId="5" borderId="10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/>
    </xf>
    <xf numFmtId="164" fontId="29" fillId="0" borderId="11" xfId="0" applyNumberFormat="1" applyFont="1" applyBorder="1"/>
    <xf numFmtId="164" fontId="18" fillId="0" borderId="11" xfId="0" applyNumberFormat="1" applyFont="1" applyBorder="1"/>
    <xf numFmtId="0" fontId="7" fillId="5" borderId="29" xfId="0" applyFont="1" applyFill="1" applyBorder="1" applyAlignment="1">
      <alignment horizontal="center"/>
    </xf>
    <xf numFmtId="164" fontId="29" fillId="0" borderId="29" xfId="0" applyNumberFormat="1" applyFont="1" applyBorder="1"/>
    <xf numFmtId="164" fontId="18" fillId="0" borderId="29" xfId="0" applyNumberFormat="1" applyFont="1" applyBorder="1"/>
    <xf numFmtId="0" fontId="0" fillId="9" borderId="9" xfId="0" applyFill="1" applyBorder="1"/>
    <xf numFmtId="0" fontId="7" fillId="10" borderId="9" xfId="0" applyFont="1" applyFill="1" applyBorder="1" applyAlignment="1">
      <alignment horizontal="center"/>
    </xf>
    <xf numFmtId="164" fontId="29" fillId="9" borderId="9" xfId="0" applyNumberFormat="1" applyFont="1" applyFill="1" applyBorder="1"/>
    <xf numFmtId="164" fontId="18" fillId="9" borderId="9" xfId="0" applyNumberFormat="1" applyFont="1" applyFill="1" applyBorder="1"/>
    <xf numFmtId="164" fontId="7" fillId="11" borderId="9" xfId="0" applyNumberFormat="1" applyFont="1" applyFill="1" applyBorder="1"/>
    <xf numFmtId="0" fontId="2" fillId="0" borderId="0" xfId="0" applyFont="1"/>
    <xf numFmtId="0" fontId="37" fillId="0" borderId="0" xfId="0" applyFont="1"/>
    <xf numFmtId="0" fontId="19" fillId="0" borderId="0" xfId="0" applyFont="1" applyAlignment="1">
      <alignment vertical="top"/>
    </xf>
    <xf numFmtId="0" fontId="25" fillId="0" borderId="10" xfId="0" applyFont="1" applyBorder="1" applyAlignment="1">
      <alignment horizontal="left" vertical="center" wrapText="1"/>
    </xf>
    <xf numFmtId="44" fontId="4" fillId="0" borderId="10" xfId="2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44" fontId="29" fillId="0" borderId="10" xfId="2" applyFont="1" applyBorder="1" applyAlignment="1">
      <alignment horizontal="center" vertical="center"/>
    </xf>
    <xf numFmtId="164" fontId="29" fillId="0" borderId="10" xfId="0" applyNumberFormat="1" applyFont="1" applyBorder="1" applyAlignment="1">
      <alignment vertical="center"/>
    </xf>
    <xf numFmtId="0" fontId="31" fillId="0" borderId="0" xfId="0" applyFont="1" applyAlignment="1">
      <alignment vertical="top"/>
    </xf>
    <xf numFmtId="0" fontId="7" fillId="12" borderId="10" xfId="0" applyFont="1" applyFill="1" applyBorder="1" applyAlignment="1">
      <alignment horizontal="center"/>
    </xf>
    <xf numFmtId="0" fontId="26" fillId="12" borderId="10" xfId="0" applyFont="1" applyFill="1" applyBorder="1" applyAlignment="1">
      <alignment horizontal="center"/>
    </xf>
    <xf numFmtId="0" fontId="26" fillId="12" borderId="10" xfId="0" applyFont="1" applyFill="1" applyBorder="1" applyAlignment="1">
      <alignment horizontal="center" vertical="center" wrapText="1"/>
    </xf>
    <xf numFmtId="0" fontId="26" fillId="12" borderId="10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164" fontId="7" fillId="15" borderId="10" xfId="0" applyNumberFormat="1" applyFont="1" applyFill="1" applyBorder="1"/>
    <xf numFmtId="164" fontId="7" fillId="15" borderId="20" xfId="0" applyNumberFormat="1" applyFont="1" applyFill="1" applyBorder="1"/>
    <xf numFmtId="0" fontId="23" fillId="0" borderId="0" xfId="0" applyFont="1"/>
    <xf numFmtId="0" fontId="35" fillId="0" borderId="30" xfId="0" applyFont="1" applyBorder="1" applyAlignment="1">
      <alignment vertical="center"/>
    </xf>
    <xf numFmtId="0" fontId="35" fillId="0" borderId="9" xfId="0" applyFont="1" applyBorder="1" applyAlignment="1">
      <alignment vertical="center"/>
    </xf>
    <xf numFmtId="0" fontId="13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40" fillId="0" borderId="0" xfId="0" applyFont="1"/>
    <xf numFmtId="0" fontId="42" fillId="0" borderId="0" xfId="0" applyFont="1" applyAlignment="1">
      <alignment vertic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0" fillId="0" borderId="0" xfId="0" applyAlignment="1">
      <alignment vertical="center"/>
    </xf>
    <xf numFmtId="0" fontId="26" fillId="16" borderId="10" xfId="0" applyFont="1" applyFill="1" applyBorder="1" applyAlignment="1">
      <alignment vertical="center"/>
    </xf>
    <xf numFmtId="0" fontId="45" fillId="16" borderId="10" xfId="0" applyFont="1" applyFill="1" applyBorder="1" applyAlignment="1">
      <alignment vertical="center" wrapText="1"/>
    </xf>
    <xf numFmtId="0" fontId="4" fillId="17" borderId="10" xfId="0" applyFont="1" applyFill="1" applyBorder="1" applyAlignment="1">
      <alignment vertical="center" wrapText="1"/>
    </xf>
    <xf numFmtId="0" fontId="45" fillId="16" borderId="11" xfId="0" applyFont="1" applyFill="1" applyBorder="1" applyAlignment="1">
      <alignment vertical="center" wrapText="1"/>
    </xf>
    <xf numFmtId="0" fontId="1" fillId="17" borderId="20" xfId="0" applyFont="1" applyFill="1" applyBorder="1" applyAlignment="1">
      <alignment vertical="center"/>
    </xf>
    <xf numFmtId="14" fontId="0" fillId="17" borderId="20" xfId="0" applyNumberFormat="1" applyFill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1" fillId="0" borderId="20" xfId="0" applyFont="1" applyBorder="1" applyAlignment="1">
      <alignment vertical="center"/>
    </xf>
    <xf numFmtId="14" fontId="0" fillId="0" borderId="20" xfId="0" applyNumberForma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17" borderId="20" xfId="0" applyFill="1" applyBorder="1" applyAlignment="1">
      <alignment vertical="center"/>
    </xf>
    <xf numFmtId="0" fontId="26" fillId="18" borderId="10" xfId="0" applyFont="1" applyFill="1" applyBorder="1" applyAlignment="1">
      <alignment horizontal="center" vertical="center"/>
    </xf>
    <xf numFmtId="0" fontId="26" fillId="18" borderId="21" xfId="0" applyFont="1" applyFill="1" applyBorder="1" applyAlignment="1">
      <alignment horizontal="center" vertical="center"/>
    </xf>
    <xf numFmtId="0" fontId="47" fillId="18" borderId="10" xfId="0" applyFont="1" applyFill="1" applyBorder="1" applyAlignment="1">
      <alignment horizontal="center" vertical="center"/>
    </xf>
    <xf numFmtId="0" fontId="47" fillId="18" borderId="10" xfId="0" applyFont="1" applyFill="1" applyBorder="1" applyAlignment="1">
      <alignment horizontal="center" vertical="center" wrapText="1"/>
    </xf>
    <xf numFmtId="0" fontId="47" fillId="18" borderId="21" xfId="0" applyFont="1" applyFill="1" applyBorder="1" applyAlignment="1">
      <alignment horizontal="center" vertical="center" wrapText="1"/>
    </xf>
    <xf numFmtId="0" fontId="47" fillId="18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14" fontId="0" fillId="0" borderId="32" xfId="0" applyNumberFormat="1" applyBorder="1" applyAlignment="1">
      <alignment vertical="center"/>
    </xf>
    <xf numFmtId="0" fontId="5" fillId="2" borderId="2" xfId="0" applyFont="1" applyFill="1" applyBorder="1" applyAlignment="1">
      <alignment horizont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0" fillId="0" borderId="0" xfId="0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8" fillId="3" borderId="23" xfId="0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24" xfId="0" applyFont="1" applyBorder="1"/>
    <xf numFmtId="164" fontId="8" fillId="3" borderId="23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20" fillId="7" borderId="12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6" fillId="0" borderId="16" xfId="0" applyFont="1" applyBorder="1"/>
    <xf numFmtId="0" fontId="6" fillId="0" borderId="17" xfId="0" applyFont="1" applyBorder="1"/>
    <xf numFmtId="164" fontId="21" fillId="7" borderId="12" xfId="0" applyNumberFormat="1" applyFont="1" applyFill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8" xfId="0" applyFont="1" applyBorder="1"/>
    <xf numFmtId="0" fontId="6" fillId="0" borderId="19" xfId="0" applyFont="1" applyBorder="1"/>
    <xf numFmtId="0" fontId="20" fillId="13" borderId="12" xfId="0" applyFont="1" applyFill="1" applyBorder="1" applyAlignment="1">
      <alignment horizontal="center" vertical="center" wrapText="1"/>
    </xf>
    <xf numFmtId="0" fontId="6" fillId="14" borderId="13" xfId="0" applyFont="1" applyFill="1" applyBorder="1"/>
    <xf numFmtId="0" fontId="6" fillId="14" borderId="16" xfId="0" applyFont="1" applyFill="1" applyBorder="1"/>
    <xf numFmtId="0" fontId="6" fillId="14" borderId="17" xfId="0" applyFont="1" applyFill="1" applyBorder="1"/>
    <xf numFmtId="164" fontId="21" fillId="13" borderId="12" xfId="0" applyNumberFormat="1" applyFont="1" applyFill="1" applyBorder="1" applyAlignment="1">
      <alignment horizontal="center" vertical="center"/>
    </xf>
    <xf numFmtId="0" fontId="6" fillId="14" borderId="14" xfId="0" applyFont="1" applyFill="1" applyBorder="1"/>
    <xf numFmtId="0" fontId="6" fillId="14" borderId="15" xfId="0" applyFont="1" applyFill="1" applyBorder="1"/>
    <xf numFmtId="0" fontId="6" fillId="14" borderId="18" xfId="0" applyFont="1" applyFill="1" applyBorder="1"/>
    <xf numFmtId="0" fontId="6" fillId="14" borderId="19" xfId="0" applyFont="1" applyFill="1" applyBorder="1"/>
    <xf numFmtId="0" fontId="31" fillId="8" borderId="11" xfId="0" applyFont="1" applyFill="1" applyBorder="1" applyAlignment="1">
      <alignment horizontal="center" vertical="center" wrapText="1"/>
    </xf>
    <xf numFmtId="0" fontId="31" fillId="8" borderId="29" xfId="0" applyFont="1" applyFill="1" applyBorder="1" applyAlignment="1">
      <alignment horizontal="center" vertical="center" wrapText="1"/>
    </xf>
    <xf numFmtId="0" fontId="48" fillId="8" borderId="20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CC99FF"/>
      <color rgb="FFCC66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152400</xdr:rowOff>
    </xdr:from>
    <xdr:ext cx="151447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0</xdr:row>
      <xdr:rowOff>57150</xdr:rowOff>
    </xdr:from>
    <xdr:ext cx="1676400" cy="7905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173934</xdr:colOff>
      <xdr:row>83</xdr:row>
      <xdr:rowOff>347869</xdr:rowOff>
    </xdr:from>
    <xdr:to>
      <xdr:col>19</xdr:col>
      <xdr:colOff>92330</xdr:colOff>
      <xdr:row>85</xdr:row>
      <xdr:rowOff>438978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2CBA6EC-7A97-2880-DA2A-AA8581FE8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7977" y="15513326"/>
          <a:ext cx="5177853" cy="190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276226</xdr:colOff>
      <xdr:row>84</xdr:row>
      <xdr:rowOff>62120</xdr:rowOff>
    </xdr:from>
    <xdr:to>
      <xdr:col>19</xdr:col>
      <xdr:colOff>390525</xdr:colOff>
      <xdr:row>86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223A4B-F7A9-4029-AFA2-C620E2A13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1926" y="16006970"/>
          <a:ext cx="5381624" cy="22715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BRINA  BERTUANI" id="{75789B2F-6356-4966-B685-B24C001BFB21}" userId="S::sabrina.bertuani@fest.org.br::0f146b45-fcf1-4178-997b-c8771240ee0f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84" dT="2025-01-02T14:53:05.88" personId="{75789B2F-6356-4966-B685-B24C001BFB21}" id="{45750566-A405-48CF-BAFF-FC5FB457EE96}">
    <text>Valor do Cãmbio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84" dT="2025-01-02T14:53:05.88" personId="{75789B2F-6356-4966-B685-B24C001BFB21}" id="{F6AF4DE8-F413-4EB1-B82C-C50BE835774E}">
    <text>Valor do Cãmbio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0"/>
  <sheetViews>
    <sheetView workbookViewId="0">
      <selection activeCell="E35" sqref="E35"/>
    </sheetView>
  </sheetViews>
  <sheetFormatPr defaultColWidth="14.42578125" defaultRowHeight="15" customHeight="1" x14ac:dyDescent="0.25"/>
  <cols>
    <col min="1" max="1" width="3.5703125" customWidth="1"/>
    <col min="2" max="2" width="7.42578125" customWidth="1"/>
    <col min="3" max="11" width="17.7109375" customWidth="1"/>
    <col min="12" max="12" width="23" customWidth="1"/>
    <col min="13" max="32" width="8.7109375" customWidth="1"/>
  </cols>
  <sheetData>
    <row r="1" spans="1:3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 x14ac:dyDescent="0.25">
      <c r="A2" s="1"/>
      <c r="B2" s="2"/>
      <c r="C2" s="2"/>
      <c r="D2" s="2"/>
      <c r="E2" s="147" t="s">
        <v>0</v>
      </c>
      <c r="F2" s="148"/>
      <c r="G2" s="148"/>
      <c r="H2" s="148"/>
      <c r="I2" s="149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customHeight="1" x14ac:dyDescent="0.25">
      <c r="A3" s="1"/>
      <c r="B3" s="2"/>
      <c r="C3" s="2"/>
      <c r="D3" s="2"/>
      <c r="E3" s="150"/>
      <c r="F3" s="151"/>
      <c r="G3" s="151"/>
      <c r="H3" s="151"/>
      <c r="I3" s="15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2"/>
      <c r="C4" s="2"/>
      <c r="D4" s="2"/>
      <c r="E4" s="153"/>
      <c r="F4" s="154"/>
      <c r="G4" s="154"/>
      <c r="H4" s="154"/>
      <c r="I4" s="155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70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3" t="s">
        <v>2</v>
      </c>
      <c r="B8" s="2"/>
      <c r="C8" s="4"/>
      <c r="D8" s="5">
        <v>4</v>
      </c>
      <c r="E8" s="2"/>
      <c r="F8" s="2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45" x14ac:dyDescent="0.25">
      <c r="A9" s="1"/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6" t="s">
        <v>11</v>
      </c>
      <c r="K9" s="6" t="s">
        <v>12</v>
      </c>
      <c r="L9" s="6" t="s">
        <v>13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/>
      <c r="B10" s="7">
        <v>1</v>
      </c>
      <c r="C10" s="8"/>
      <c r="D10" s="8"/>
      <c r="E10" s="8"/>
      <c r="F10" s="8"/>
      <c r="G10" s="8"/>
      <c r="H10" s="8"/>
      <c r="I10" s="8"/>
      <c r="J10" s="8"/>
      <c r="K10" s="8"/>
      <c r="L10" s="8">
        <f t="shared" ref="L10:L13" si="0">SUM(C10:K10)</f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/>
      <c r="B11" s="7">
        <v>2</v>
      </c>
      <c r="C11" s="8"/>
      <c r="D11" s="8"/>
      <c r="E11" s="8"/>
      <c r="F11" s="8"/>
      <c r="G11" s="8"/>
      <c r="H11" s="8"/>
      <c r="I11" s="8"/>
      <c r="J11" s="8"/>
      <c r="K11" s="8"/>
      <c r="L11" s="8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/>
      <c r="B12" s="7">
        <v>3</v>
      </c>
      <c r="C12" s="8"/>
      <c r="D12" s="8"/>
      <c r="E12" s="8"/>
      <c r="F12" s="8"/>
      <c r="G12" s="8"/>
      <c r="H12" s="8"/>
      <c r="I12" s="8"/>
      <c r="J12" s="8"/>
      <c r="K12" s="8"/>
      <c r="L12" s="8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/>
      <c r="B13" s="7">
        <v>4</v>
      </c>
      <c r="C13" s="8"/>
      <c r="D13" s="8"/>
      <c r="E13" s="8"/>
      <c r="F13" s="8"/>
      <c r="G13" s="8"/>
      <c r="H13" s="8"/>
      <c r="I13" s="8"/>
      <c r="J13" s="8"/>
      <c r="K13" s="8"/>
      <c r="L13" s="8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2"/>
      <c r="C14" s="9">
        <f t="shared" ref="C14:L14" si="1">SUM(C10:C13)</f>
        <v>0</v>
      </c>
      <c r="D14" s="9">
        <f t="shared" si="1"/>
        <v>0</v>
      </c>
      <c r="E14" s="9">
        <f t="shared" si="1"/>
        <v>0</v>
      </c>
      <c r="F14" s="9">
        <f t="shared" si="1"/>
        <v>0</v>
      </c>
      <c r="G14" s="9">
        <f t="shared" si="1"/>
        <v>0</v>
      </c>
      <c r="H14" s="9">
        <f t="shared" si="1"/>
        <v>0</v>
      </c>
      <c r="I14" s="9">
        <f t="shared" si="1"/>
        <v>0</v>
      </c>
      <c r="J14" s="9">
        <f t="shared" si="1"/>
        <v>0</v>
      </c>
      <c r="K14" s="9">
        <f t="shared" si="1"/>
        <v>0</v>
      </c>
      <c r="L14" s="10">
        <f t="shared" si="1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/>
      <c r="B15" s="2"/>
      <c r="C15" s="9">
        <f>'PAINEL GERAL '!C14-FINEP!K7</f>
        <v>0</v>
      </c>
      <c r="D15" s="9">
        <f>'PAINEL GERAL '!D14-FINEP!I12</f>
        <v>0</v>
      </c>
      <c r="E15" s="9">
        <f>'PAINEL GERAL '!E14-SUM(FINEP!I18,FINEP!I26)</f>
        <v>0</v>
      </c>
      <c r="F15" s="9">
        <f>'PAINEL GERAL '!F14-FINEP!I33</f>
        <v>0</v>
      </c>
      <c r="G15" s="9">
        <f>'PAINEL GERAL '!G14-FINEP!K38</f>
        <v>0</v>
      </c>
      <c r="H15" s="9">
        <f>'PAINEL GERAL '!H14-SUM(FINEP!J46,FINEP!J56)</f>
        <v>0</v>
      </c>
      <c r="I15" s="9">
        <f>'PAINEL GERAL '!I14-FINEP!K64</f>
        <v>0</v>
      </c>
      <c r="J15" s="9">
        <f>'PAINEL GERAL '!J14-FINEP!I73</f>
        <v>0</v>
      </c>
      <c r="K15" s="9">
        <f>'PAINEL GERAL '!K14-SUM(FINEP!H79,FINEP!J89)</f>
        <v>0</v>
      </c>
      <c r="L15" s="9">
        <f>L14-FINEP!F106</f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70" t="s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1" t="s">
        <v>2</v>
      </c>
      <c r="B19" s="2"/>
      <c r="C19" s="4"/>
      <c r="D19" s="5">
        <v>4</v>
      </c>
      <c r="E19" s="2"/>
      <c r="F19" s="2"/>
      <c r="G19" s="2"/>
      <c r="H19" s="2"/>
      <c r="I19" s="2"/>
      <c r="J19" s="2"/>
      <c r="K19" s="2"/>
      <c r="L19" s="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45" x14ac:dyDescent="0.25">
      <c r="A20" s="1"/>
      <c r="B20" s="6" t="s">
        <v>3</v>
      </c>
      <c r="C20" s="6" t="s">
        <v>4</v>
      </c>
      <c r="D20" s="6" t="s">
        <v>5</v>
      </c>
      <c r="E20" s="6" t="s">
        <v>6</v>
      </c>
      <c r="F20" s="6" t="s">
        <v>7</v>
      </c>
      <c r="G20" s="6" t="s">
        <v>8</v>
      </c>
      <c r="H20" s="6" t="s">
        <v>9</v>
      </c>
      <c r="I20" s="6" t="s">
        <v>10</v>
      </c>
      <c r="J20" s="6" t="s">
        <v>11</v>
      </c>
      <c r="K20" s="6" t="s">
        <v>12</v>
      </c>
      <c r="L20" s="6" t="s">
        <v>13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5">
      <c r="A21" s="1"/>
      <c r="B21" s="7">
        <v>1</v>
      </c>
      <c r="C21" s="8"/>
      <c r="D21" s="8"/>
      <c r="E21" s="8"/>
      <c r="F21" s="8"/>
      <c r="G21" s="8"/>
      <c r="H21" s="8"/>
      <c r="I21" s="8"/>
      <c r="J21" s="8"/>
      <c r="K21" s="8"/>
      <c r="L21" s="8">
        <f t="shared" ref="L21:L24" si="2">SUM(C21:K21)</f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5">
      <c r="A22" s="1"/>
      <c r="B22" s="7">
        <v>2</v>
      </c>
      <c r="C22" s="8"/>
      <c r="D22" s="8"/>
      <c r="E22" s="8"/>
      <c r="F22" s="8"/>
      <c r="G22" s="8"/>
      <c r="H22" s="8"/>
      <c r="I22" s="8"/>
      <c r="J22" s="8"/>
      <c r="K22" s="8"/>
      <c r="L22" s="8">
        <f t="shared" si="2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5">
      <c r="A23" s="1"/>
      <c r="B23" s="7">
        <v>5</v>
      </c>
      <c r="C23" s="8"/>
      <c r="D23" s="8"/>
      <c r="E23" s="8"/>
      <c r="F23" s="8"/>
      <c r="G23" s="8"/>
      <c r="H23" s="8"/>
      <c r="I23" s="8"/>
      <c r="J23" s="8"/>
      <c r="K23" s="8"/>
      <c r="L23" s="8">
        <f t="shared" si="2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5">
      <c r="A24" s="1"/>
      <c r="B24" s="7">
        <v>4</v>
      </c>
      <c r="C24" s="8"/>
      <c r="D24" s="8"/>
      <c r="E24" s="8"/>
      <c r="F24" s="8"/>
      <c r="G24" s="8"/>
      <c r="H24" s="8"/>
      <c r="I24" s="8"/>
      <c r="J24" s="8"/>
      <c r="K24" s="8"/>
      <c r="L24" s="8">
        <f t="shared" si="2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5">
      <c r="A25" s="1"/>
      <c r="B25" s="2"/>
      <c r="C25" s="9">
        <f t="shared" ref="C25:L25" si="3">SUM(C21:C24)</f>
        <v>0</v>
      </c>
      <c r="D25" s="9">
        <f t="shared" si="3"/>
        <v>0</v>
      </c>
      <c r="E25" s="9">
        <f t="shared" si="3"/>
        <v>0</v>
      </c>
      <c r="F25" s="9">
        <f t="shared" si="3"/>
        <v>0</v>
      </c>
      <c r="G25" s="9">
        <f t="shared" si="3"/>
        <v>0</v>
      </c>
      <c r="H25" s="9">
        <f t="shared" si="3"/>
        <v>0</v>
      </c>
      <c r="I25" s="9">
        <f t="shared" si="3"/>
        <v>0</v>
      </c>
      <c r="J25" s="9">
        <f t="shared" si="3"/>
        <v>0</v>
      </c>
      <c r="K25" s="9">
        <f t="shared" si="3"/>
        <v>0</v>
      </c>
      <c r="L25" s="10">
        <f t="shared" si="3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5">
      <c r="A26" s="1"/>
      <c r="B26" s="2"/>
      <c r="C26" s="9">
        <f>'PAINEL GERAL '!C25-CONTRAPARTIDA!K6</f>
        <v>0</v>
      </c>
      <c r="D26" s="9">
        <f>'PAINEL GERAL '!D25-CONTRAPARTIDA!I10</f>
        <v>0</v>
      </c>
      <c r="E26" s="9">
        <f>'PAINEL GERAL '!E25-SUM(CONTRAPARTIDA!I14,CONTRAPARTIDA!I23)</f>
        <v>0</v>
      </c>
      <c r="F26" s="9">
        <f>'PAINEL GERAL '!F25-CONTRAPARTIDA!I27</f>
        <v>0</v>
      </c>
      <c r="G26" s="9">
        <f>'PAINEL GERAL '!G25-CONTRAPARTIDA!K31</f>
        <v>0</v>
      </c>
      <c r="H26" s="9">
        <f>'PAINEL GERAL '!H25-SUM(CONTRAPARTIDA!I36,CONTRAPARTIDA!I40)</f>
        <v>0</v>
      </c>
      <c r="I26" s="9" t="e">
        <f>'PAINEL GERAL '!I25-CONTRAPARTIDA!K45</f>
        <v>#VALUE!</v>
      </c>
      <c r="J26" s="9">
        <f>'PAINEL GERAL '!J25-CONTRAPARTIDA!I54</f>
        <v>0</v>
      </c>
      <c r="K26" s="9">
        <f>'PAINEL GERAL '!K25-SUM(CONTRAPARTIDA!I61,CONTRAPARTIDA!I69)</f>
        <v>0</v>
      </c>
      <c r="L26" s="9">
        <f>L25-CONTRAPARTIDA!F73</f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thickBot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42" customHeight="1" thickBot="1" x14ac:dyDescent="0.3">
      <c r="A28" s="1"/>
      <c r="B28" s="156" t="s">
        <v>15</v>
      </c>
      <c r="C28" s="157"/>
      <c r="D28" s="157"/>
      <c r="E28" s="158"/>
      <c r="F28" s="159">
        <f>SUM(L14,L25)</f>
        <v>0</v>
      </c>
      <c r="G28" s="157"/>
      <c r="H28" s="158"/>
      <c r="I28" s="11"/>
      <c r="J28" s="2"/>
      <c r="K28" s="2"/>
      <c r="L28" s="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hidden="1" thickBot="1" x14ac:dyDescent="0.3">
      <c r="A29" s="1"/>
      <c r="B29" s="2"/>
      <c r="C29" s="2"/>
      <c r="D29" s="2"/>
      <c r="E29" s="2"/>
      <c r="F29" s="2"/>
      <c r="G29" s="2"/>
      <c r="H29" s="2"/>
      <c r="I29" s="68">
        <f>$F$28-50000000</f>
        <v>-50000000</v>
      </c>
      <c r="J29" s="72" t="s">
        <v>66</v>
      </c>
      <c r="K29" s="71" t="s">
        <v>63</v>
      </c>
      <c r="L29" s="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hidden="1" thickBot="1" x14ac:dyDescent="0.3">
      <c r="A30" s="1"/>
      <c r="B30" s="2"/>
      <c r="C30" s="2"/>
      <c r="D30" s="2"/>
      <c r="E30" s="2"/>
      <c r="F30" s="2"/>
      <c r="G30" s="2"/>
      <c r="H30" s="2"/>
      <c r="I30" s="68">
        <f>F28-150000000</f>
        <v>-150000000</v>
      </c>
      <c r="J30" s="69"/>
      <c r="K30" s="71" t="s">
        <v>64</v>
      </c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hidden="1" thickBot="1" x14ac:dyDescent="0.3">
      <c r="A31" s="1"/>
      <c r="B31" s="2"/>
      <c r="C31" s="2"/>
      <c r="D31" s="2"/>
      <c r="E31" s="2"/>
      <c r="F31" s="2"/>
      <c r="G31" s="2"/>
      <c r="H31" s="2"/>
      <c r="I31" s="68">
        <f>F28-50000000</f>
        <v>-50000000</v>
      </c>
      <c r="J31" s="69"/>
      <c r="K31" s="71" t="s">
        <v>65</v>
      </c>
      <c r="L31" s="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 x14ac:dyDescent="0.25">
      <c r="A48" s="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5.75" customHeight="1" x14ac:dyDescent="0.25">
      <c r="A49" s="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5.75" customHeight="1" x14ac:dyDescent="0.25">
      <c r="A50" s="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5.75" customHeight="1" x14ac:dyDescent="0.25">
      <c r="A51" s="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5.75" customHeight="1" x14ac:dyDescent="0.25">
      <c r="A52" s="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15.75" customHeight="1" x14ac:dyDescent="0.25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5.75" customHeight="1" x14ac:dyDescent="0.25">
      <c r="A54" s="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15.75" customHeight="1" x14ac:dyDescent="0.25">
      <c r="A55" s="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15.75" customHeight="1" x14ac:dyDescent="0.25">
      <c r="A56" s="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ht="15.75" customHeight="1" x14ac:dyDescent="0.25">
      <c r="A57" s="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15.75" customHeight="1" x14ac:dyDescent="0.25">
      <c r="A58" s="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15.75" customHeight="1" x14ac:dyDescent="0.25">
      <c r="A59" s="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15.75" customHeight="1" x14ac:dyDescent="0.25">
      <c r="A60" s="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15.75" customHeight="1" x14ac:dyDescent="0.25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15.75" customHeight="1" x14ac:dyDescent="0.25">
      <c r="A62" s="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15.75" customHeight="1" x14ac:dyDescent="0.25">
      <c r="A63" s="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15.75" customHeight="1" x14ac:dyDescent="0.25">
      <c r="A64" s="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15.75" customHeight="1" x14ac:dyDescent="0.25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15.75" customHeight="1" x14ac:dyDescent="0.25">
      <c r="A66" s="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5.75" customHeight="1" x14ac:dyDescent="0.25">
      <c r="A67" s="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15.75" customHeight="1" x14ac:dyDescent="0.25">
      <c r="A68" s="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15.75" customHeight="1" x14ac:dyDescent="0.25">
      <c r="A69" s="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15.75" customHeight="1" x14ac:dyDescent="0.25">
      <c r="A70" s="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15.75" customHeight="1" x14ac:dyDescent="0.25">
      <c r="A71" s="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15.75" customHeight="1" x14ac:dyDescent="0.25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15.75" customHeight="1" x14ac:dyDescent="0.25">
      <c r="A73" s="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ht="15.75" customHeight="1" x14ac:dyDescent="0.25">
      <c r="A74" s="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15.75" customHeight="1" x14ac:dyDescent="0.25">
      <c r="A75" s="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ht="15.75" customHeight="1" x14ac:dyDescent="0.25">
      <c r="A76" s="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15.75" customHeight="1" x14ac:dyDescent="0.25">
      <c r="A77" s="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ht="15.75" customHeight="1" x14ac:dyDescent="0.25">
      <c r="A78" s="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15.75" customHeight="1" x14ac:dyDescent="0.25">
      <c r="A79" s="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5.75" customHeight="1" x14ac:dyDescent="0.25">
      <c r="A80" s="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15.75" customHeight="1" x14ac:dyDescent="0.25">
      <c r="A81" s="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5.75" customHeight="1" x14ac:dyDescent="0.25">
      <c r="A82" s="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15.75" customHeight="1" x14ac:dyDescent="0.25">
      <c r="A83" s="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ht="15.75" customHeight="1" x14ac:dyDescent="0.25">
      <c r="A84" s="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ht="15.75" customHeight="1" x14ac:dyDescent="0.25">
      <c r="A85" s="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15.75" customHeight="1" x14ac:dyDescent="0.25">
      <c r="A86" s="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15.75" customHeight="1" x14ac:dyDescent="0.25">
      <c r="A87" s="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15.75" customHeight="1" x14ac:dyDescent="0.25">
      <c r="A88" s="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15.75" customHeight="1" x14ac:dyDescent="0.25">
      <c r="A89" s="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15.75" customHeight="1" x14ac:dyDescent="0.25">
      <c r="A90" s="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15.75" customHeight="1" x14ac:dyDescent="0.25">
      <c r="A91" s="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15.75" customHeight="1" x14ac:dyDescent="0.25">
      <c r="A92" s="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5.75" customHeight="1" x14ac:dyDescent="0.25">
      <c r="A93" s="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15.75" customHeight="1" x14ac:dyDescent="0.25">
      <c r="A94" s="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ht="15.75" customHeight="1" x14ac:dyDescent="0.25">
      <c r="A95" s="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ht="15.75" customHeight="1" x14ac:dyDescent="0.25">
      <c r="A96" s="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ht="15.75" customHeight="1" x14ac:dyDescent="0.25">
      <c r="A97" s="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15.75" customHeight="1" x14ac:dyDescent="0.25">
      <c r="A98" s="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ht="15.75" customHeight="1" x14ac:dyDescent="0.25">
      <c r="A99" s="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ht="15.75" customHeight="1" x14ac:dyDescent="0.25">
      <c r="A100" s="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ht="15.75" customHeight="1" x14ac:dyDescent="0.25">
      <c r="A101" s="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ht="15.75" customHeight="1" x14ac:dyDescent="0.25">
      <c r="A102" s="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ht="15.75" customHeight="1" x14ac:dyDescent="0.25">
      <c r="A103" s="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ht="15.75" customHeight="1" x14ac:dyDescent="0.25">
      <c r="A104" s="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ht="15.75" customHeight="1" x14ac:dyDescent="0.25">
      <c r="A105" s="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5.75" customHeight="1" x14ac:dyDescent="0.25">
      <c r="A106" s="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.75" customHeight="1" x14ac:dyDescent="0.25">
      <c r="A107" s="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ht="15.75" customHeight="1" x14ac:dyDescent="0.25">
      <c r="A108" s="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ht="15.75" customHeight="1" x14ac:dyDescent="0.25">
      <c r="A109" s="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ht="15.75" customHeight="1" x14ac:dyDescent="0.25">
      <c r="A110" s="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ht="15.75" customHeight="1" x14ac:dyDescent="0.25">
      <c r="A111" s="1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ht="15.75" customHeight="1" x14ac:dyDescent="0.25">
      <c r="A112" s="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ht="15.75" customHeight="1" x14ac:dyDescent="0.25">
      <c r="A113" s="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ht="15.75" customHeight="1" x14ac:dyDescent="0.25">
      <c r="A114" s="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ht="15.75" customHeight="1" x14ac:dyDescent="0.25">
      <c r="A115" s="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ht="15.75" customHeight="1" x14ac:dyDescent="0.25">
      <c r="A116" s="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ht="15.75" customHeight="1" x14ac:dyDescent="0.25">
      <c r="A117" s="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ht="15.75" customHeight="1" x14ac:dyDescent="0.25">
      <c r="A118" s="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5.75" customHeight="1" x14ac:dyDescent="0.25">
      <c r="A119" s="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ht="15.75" customHeight="1" x14ac:dyDescent="0.25">
      <c r="A120" s="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ht="15.75" customHeight="1" x14ac:dyDescent="0.25">
      <c r="A121" s="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ht="15.75" customHeight="1" x14ac:dyDescent="0.25">
      <c r="A122" s="1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ht="15.75" customHeight="1" x14ac:dyDescent="0.25">
      <c r="A123" s="1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ht="15.75" customHeight="1" x14ac:dyDescent="0.25">
      <c r="A124" s="1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ht="15.75" customHeight="1" x14ac:dyDescent="0.25">
      <c r="A125" s="1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ht="15.75" customHeight="1" x14ac:dyDescent="0.25">
      <c r="A126" s="1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ht="15.75" customHeight="1" x14ac:dyDescent="0.25">
      <c r="A127" s="1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ht="15.75" customHeight="1" x14ac:dyDescent="0.25">
      <c r="A128" s="1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ht="15.75" customHeight="1" x14ac:dyDescent="0.25">
      <c r="A129" s="1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ht="15.75" customHeight="1" x14ac:dyDescent="0.25">
      <c r="A130" s="1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ht="15.75" customHeight="1" x14ac:dyDescent="0.25">
      <c r="A131" s="1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5.75" customHeight="1" x14ac:dyDescent="0.25">
      <c r="A132" s="1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ht="15.75" customHeight="1" x14ac:dyDescent="0.25">
      <c r="A133" s="1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ht="15.75" customHeight="1" x14ac:dyDescent="0.25">
      <c r="A134" s="1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ht="15.75" customHeight="1" x14ac:dyDescent="0.25">
      <c r="A135" s="1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ht="15.75" customHeight="1" x14ac:dyDescent="0.25">
      <c r="A136" s="1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ht="15.75" customHeight="1" x14ac:dyDescent="0.25">
      <c r="A137" s="1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ht="15.75" customHeight="1" x14ac:dyDescent="0.25">
      <c r="A138" s="1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ht="15.75" customHeight="1" x14ac:dyDescent="0.25">
      <c r="A139" s="1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ht="15.75" customHeight="1" x14ac:dyDescent="0.25">
      <c r="A140" s="1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ht="15.75" customHeight="1" x14ac:dyDescent="0.25">
      <c r="A141" s="1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ht="15.75" customHeight="1" x14ac:dyDescent="0.25">
      <c r="A142" s="1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ht="15.75" customHeight="1" x14ac:dyDescent="0.25">
      <c r="A143" s="1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ht="15.75" customHeight="1" x14ac:dyDescent="0.25">
      <c r="A144" s="1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5.75" customHeight="1" x14ac:dyDescent="0.25">
      <c r="A145" s="1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15.75" customHeight="1" x14ac:dyDescent="0.25">
      <c r="A146" s="1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15.75" customHeight="1" x14ac:dyDescent="0.25">
      <c r="A147" s="1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15.75" customHeight="1" x14ac:dyDescent="0.25">
      <c r="A148" s="1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15.75" customHeight="1" x14ac:dyDescent="0.25">
      <c r="A149" s="1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ht="15.75" customHeight="1" x14ac:dyDescent="0.25">
      <c r="A150" s="1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ht="15.75" customHeight="1" x14ac:dyDescent="0.25">
      <c r="A151" s="1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ht="15.75" customHeight="1" x14ac:dyDescent="0.25">
      <c r="A152" s="1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ht="15.75" customHeight="1" x14ac:dyDescent="0.25">
      <c r="A153" s="1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ht="15.75" customHeight="1" x14ac:dyDescent="0.25">
      <c r="A154" s="1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ht="15.75" customHeight="1" x14ac:dyDescent="0.25">
      <c r="A155" s="1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ht="15.75" customHeight="1" x14ac:dyDescent="0.25">
      <c r="A156" s="1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1:12" ht="15.75" customHeight="1" x14ac:dyDescent="0.25">
      <c r="A157" s="1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5.75" customHeight="1" x14ac:dyDescent="0.25">
      <c r="A158" s="1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ht="15.75" customHeight="1" x14ac:dyDescent="0.25">
      <c r="A159" s="1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1:12" ht="15.75" customHeight="1" x14ac:dyDescent="0.25">
      <c r="A160" s="1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1:12" ht="15.75" customHeight="1" x14ac:dyDescent="0.25">
      <c r="A161" s="1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ht="15.75" customHeight="1" x14ac:dyDescent="0.25">
      <c r="A162" s="1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ht="15.75" customHeight="1" x14ac:dyDescent="0.25">
      <c r="A163" s="1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1:12" ht="15.75" customHeight="1" x14ac:dyDescent="0.25">
      <c r="A164" s="1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1:12" ht="15.75" customHeight="1" x14ac:dyDescent="0.25">
      <c r="A165" s="1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ht="15.75" customHeight="1" x14ac:dyDescent="0.25">
      <c r="A166" s="1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1:12" ht="15.75" customHeight="1" x14ac:dyDescent="0.25">
      <c r="A167" s="1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ht="15.75" customHeight="1" x14ac:dyDescent="0.25">
      <c r="A168" s="1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ht="15.75" customHeight="1" x14ac:dyDescent="0.25">
      <c r="A169" s="1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ht="15.75" customHeight="1" x14ac:dyDescent="0.25">
      <c r="A170" s="1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5.75" customHeight="1" x14ac:dyDescent="0.25">
      <c r="A171" s="1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1:12" ht="15.75" customHeight="1" x14ac:dyDescent="0.25">
      <c r="A172" s="1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ht="15.75" customHeight="1" x14ac:dyDescent="0.25">
      <c r="A173" s="1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1:12" ht="15.75" customHeight="1" x14ac:dyDescent="0.25">
      <c r="A174" s="1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ht="15.75" customHeight="1" x14ac:dyDescent="0.25">
      <c r="A175" s="1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1:12" ht="15.75" customHeight="1" x14ac:dyDescent="0.25">
      <c r="A176" s="1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ht="15.75" customHeight="1" x14ac:dyDescent="0.25">
      <c r="A177" s="1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1:12" ht="15.75" customHeight="1" x14ac:dyDescent="0.25">
      <c r="A178" s="1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ht="15.75" customHeight="1" x14ac:dyDescent="0.25">
      <c r="A179" s="1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ht="15.75" customHeight="1" x14ac:dyDescent="0.25">
      <c r="A180" s="1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1:12" ht="15.75" customHeight="1" x14ac:dyDescent="0.25">
      <c r="A181" s="1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ht="15.75" customHeight="1" x14ac:dyDescent="0.25">
      <c r="A182" s="1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ht="15.75" customHeight="1" x14ac:dyDescent="0.25">
      <c r="A183" s="1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5.75" customHeight="1" x14ac:dyDescent="0.25">
      <c r="A184" s="1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ht="15.75" customHeight="1" x14ac:dyDescent="0.25">
      <c r="A185" s="1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ht="15.75" customHeight="1" x14ac:dyDescent="0.25">
      <c r="A186" s="1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ht="15.75" customHeight="1" x14ac:dyDescent="0.25">
      <c r="A187" s="1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</row>
    <row r="188" spans="1:12" ht="15.75" customHeight="1" x14ac:dyDescent="0.25">
      <c r="A188" s="1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ht="15.75" customHeight="1" x14ac:dyDescent="0.25">
      <c r="A189" s="1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</row>
    <row r="190" spans="1:12" ht="15.75" customHeight="1" x14ac:dyDescent="0.25">
      <c r="A190" s="1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ht="15.75" customHeight="1" x14ac:dyDescent="0.25">
      <c r="A191" s="1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ht="15.75" customHeight="1" x14ac:dyDescent="0.25">
      <c r="A192" s="1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ht="15.75" customHeight="1" x14ac:dyDescent="0.25">
      <c r="A193" s="1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</row>
    <row r="194" spans="1:12" ht="15.75" customHeight="1" x14ac:dyDescent="0.25">
      <c r="A194" s="1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ht="15.75" customHeight="1" x14ac:dyDescent="0.25">
      <c r="A195" s="1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</row>
    <row r="196" spans="1:12" ht="15.75" customHeight="1" x14ac:dyDescent="0.25">
      <c r="A196" s="1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5.75" customHeight="1" x14ac:dyDescent="0.25">
      <c r="A197" s="1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ht="15.75" customHeight="1" x14ac:dyDescent="0.25">
      <c r="A198" s="1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1:12" ht="15.75" customHeight="1" x14ac:dyDescent="0.25">
      <c r="A199" s="1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</row>
    <row r="200" spans="1:12" ht="15.75" customHeight="1" x14ac:dyDescent="0.25">
      <c r="A200" s="1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ht="15.75" customHeight="1" x14ac:dyDescent="0.25">
      <c r="A201" s="1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</row>
    <row r="202" spans="1:12" ht="15.75" customHeight="1" x14ac:dyDescent="0.25">
      <c r="A202" s="1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ht="15.75" customHeight="1" x14ac:dyDescent="0.25">
      <c r="A203" s="1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ht="15.75" customHeight="1" x14ac:dyDescent="0.25">
      <c r="A204" s="1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ht="15.75" customHeight="1" x14ac:dyDescent="0.25">
      <c r="A205" s="1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ht="15.75" customHeight="1" x14ac:dyDescent="0.25">
      <c r="A206" s="1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ht="15.75" customHeight="1" x14ac:dyDescent="0.25">
      <c r="A207" s="1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ht="15.75" customHeight="1" x14ac:dyDescent="0.25">
      <c r="A208" s="1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ht="15.75" customHeight="1" x14ac:dyDescent="0.25">
      <c r="A209" s="1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5.75" customHeight="1" x14ac:dyDescent="0.25">
      <c r="A210" s="1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ht="15.75" customHeight="1" x14ac:dyDescent="0.25">
      <c r="A211" s="1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1:12" ht="15.75" customHeight="1" x14ac:dyDescent="0.25">
      <c r="A212" s="1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1:12" ht="15.75" customHeight="1" x14ac:dyDescent="0.25">
      <c r="A213" s="1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ht="15.75" customHeight="1" x14ac:dyDescent="0.25">
      <c r="A214" s="1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1:12" ht="15.75" customHeight="1" x14ac:dyDescent="0.25">
      <c r="A215" s="1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1:12" ht="15.75" customHeight="1" x14ac:dyDescent="0.25">
      <c r="A216" s="1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ht="15.75" customHeight="1" x14ac:dyDescent="0.25">
      <c r="A217" s="1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1:12" ht="15.75" customHeight="1" x14ac:dyDescent="0.25">
      <c r="A218" s="1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ht="15.75" customHeight="1" x14ac:dyDescent="0.25">
      <c r="A219" s="1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</row>
    <row r="220" spans="1:12" ht="15.75" customHeight="1" x14ac:dyDescent="0.25">
      <c r="A220" s="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ht="15.75" customHeight="1" x14ac:dyDescent="0.25">
      <c r="A221" s="1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ht="15.75" customHeight="1" x14ac:dyDescent="0.25">
      <c r="A222" s="1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</row>
    <row r="223" spans="1:12" ht="15.75" customHeight="1" x14ac:dyDescent="0.25">
      <c r="A223" s="1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</row>
    <row r="224" spans="1:12" ht="15.75" customHeight="1" x14ac:dyDescent="0.25">
      <c r="A224" s="1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</row>
    <row r="225" spans="1:12" ht="15.75" customHeight="1" x14ac:dyDescent="0.25">
      <c r="A225" s="1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</row>
    <row r="226" spans="1:12" ht="15.75" customHeight="1" x14ac:dyDescent="0.25">
      <c r="A226" s="1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</row>
    <row r="227" spans="1:12" ht="15.75" customHeight="1" x14ac:dyDescent="0.25">
      <c r="A227" s="1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</row>
    <row r="228" spans="1:12" ht="15.75" customHeight="1" x14ac:dyDescent="0.25">
      <c r="A228" s="1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</row>
    <row r="229" spans="1:12" ht="15.75" customHeight="1" x14ac:dyDescent="0.25">
      <c r="A229" s="1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</row>
    <row r="230" spans="1:12" ht="15.75" customHeight="1" x14ac:dyDescent="0.25">
      <c r="A230" s="1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</row>
    <row r="231" spans="1:12" ht="15.75" customHeight="1" x14ac:dyDescent="0.25">
      <c r="A231" s="1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</row>
    <row r="232" spans="1:12" ht="15.75" customHeight="1" x14ac:dyDescent="0.25">
      <c r="A232" s="1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</row>
    <row r="233" spans="1:12" ht="15.75" customHeight="1" x14ac:dyDescent="0.25">
      <c r="A233" s="1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</row>
    <row r="234" spans="1:12" ht="15.75" customHeight="1" x14ac:dyDescent="0.25">
      <c r="A234" s="1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</row>
    <row r="235" spans="1:12" ht="15.75" customHeight="1" x14ac:dyDescent="0.25">
      <c r="A235" s="1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</row>
    <row r="236" spans="1:12" ht="15.75" customHeight="1" x14ac:dyDescent="0.25">
      <c r="A236" s="1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</row>
    <row r="237" spans="1:12" ht="15.75" customHeight="1" x14ac:dyDescent="0.25">
      <c r="A237" s="1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</row>
    <row r="238" spans="1:12" ht="15.75" customHeight="1" x14ac:dyDescent="0.25">
      <c r="A238" s="1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</row>
    <row r="239" spans="1:12" ht="15.75" customHeight="1" x14ac:dyDescent="0.25">
      <c r="A239" s="1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</row>
    <row r="240" spans="1:12" ht="15.75" customHeight="1" x14ac:dyDescent="0.25">
      <c r="A240" s="1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</row>
    <row r="241" spans="1:12" ht="15.75" customHeight="1" x14ac:dyDescent="0.25">
      <c r="A241" s="1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</row>
    <row r="242" spans="1:12" ht="15.75" customHeight="1" x14ac:dyDescent="0.25">
      <c r="A242" s="1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ht="15.75" customHeight="1" x14ac:dyDescent="0.25">
      <c r="A243" s="1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</row>
    <row r="244" spans="1:12" ht="15.75" customHeight="1" x14ac:dyDescent="0.25">
      <c r="A244" s="1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ht="15.75" customHeight="1" x14ac:dyDescent="0.25">
      <c r="A245" s="1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ht="15.75" customHeight="1" x14ac:dyDescent="0.25">
      <c r="A246" s="1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ht="15.75" customHeight="1" x14ac:dyDescent="0.25">
      <c r="A247" s="1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ht="15.75" customHeight="1" x14ac:dyDescent="0.25">
      <c r="A248" s="1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ht="15.75" customHeight="1" x14ac:dyDescent="0.25">
      <c r="A249" s="1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</row>
    <row r="250" spans="1:12" ht="15.75" customHeight="1" x14ac:dyDescent="0.25">
      <c r="A250" s="1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ht="15.75" customHeight="1" x14ac:dyDescent="0.25">
      <c r="A251" s="1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</row>
    <row r="252" spans="1:12" ht="15.75" customHeight="1" x14ac:dyDescent="0.25">
      <c r="A252" s="1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ht="15.75" customHeight="1" x14ac:dyDescent="0.25">
      <c r="A253" s="1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1:12" ht="15.75" customHeight="1" x14ac:dyDescent="0.25">
      <c r="A254" s="1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</row>
    <row r="255" spans="1:12" ht="15.75" customHeight="1" x14ac:dyDescent="0.25">
      <c r="A255" s="1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</row>
    <row r="256" spans="1:12" ht="15.75" customHeight="1" x14ac:dyDescent="0.25">
      <c r="A256" s="1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</row>
    <row r="257" spans="1:12" ht="15.75" customHeight="1" x14ac:dyDescent="0.25">
      <c r="A257" s="1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ht="15.75" customHeight="1" x14ac:dyDescent="0.25">
      <c r="A258" s="1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ht="15.75" customHeight="1" x14ac:dyDescent="0.25">
      <c r="A259" s="1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ht="15.75" customHeight="1" x14ac:dyDescent="0.25">
      <c r="A260" s="1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ht="15.75" customHeight="1" x14ac:dyDescent="0.25">
      <c r="A261" s="1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ht="15.75" customHeight="1" x14ac:dyDescent="0.25">
      <c r="A262" s="1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ht="15.75" customHeight="1" x14ac:dyDescent="0.25">
      <c r="A263" s="1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</row>
    <row r="264" spans="1:12" ht="15.75" customHeight="1" x14ac:dyDescent="0.25">
      <c r="A264" s="1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ht="15.75" customHeight="1" x14ac:dyDescent="0.25">
      <c r="A265" s="1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ht="15.75" customHeight="1" x14ac:dyDescent="0.25">
      <c r="A266" s="1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</row>
    <row r="267" spans="1:12" ht="15.75" customHeight="1" x14ac:dyDescent="0.25">
      <c r="A267" s="1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</row>
    <row r="268" spans="1:12" ht="15.75" customHeight="1" x14ac:dyDescent="0.25">
      <c r="A268" s="1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</row>
    <row r="269" spans="1:12" ht="15.75" customHeight="1" x14ac:dyDescent="0.25">
      <c r="A269" s="1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</row>
    <row r="270" spans="1:12" ht="15.75" customHeight="1" x14ac:dyDescent="0.25">
      <c r="A270" s="1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1:12" ht="15.75" customHeight="1" x14ac:dyDescent="0.25">
      <c r="A271" s="1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ht="15.75" customHeight="1" x14ac:dyDescent="0.25">
      <c r="A272" s="1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ht="15.75" customHeight="1" x14ac:dyDescent="0.25">
      <c r="A273" s="1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1:12" ht="15.75" customHeight="1" x14ac:dyDescent="0.25">
      <c r="A274" s="1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ht="15.75" customHeight="1" x14ac:dyDescent="0.25">
      <c r="A275" s="1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</row>
    <row r="276" spans="1:12" ht="15.75" customHeight="1" x14ac:dyDescent="0.25">
      <c r="A276" s="1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1:12" ht="15.75" customHeight="1" x14ac:dyDescent="0.25">
      <c r="A277" s="1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</row>
    <row r="278" spans="1:12" ht="15.75" customHeight="1" x14ac:dyDescent="0.25">
      <c r="A278" s="1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</row>
    <row r="279" spans="1:12" ht="15.75" customHeight="1" x14ac:dyDescent="0.25">
      <c r="A279" s="1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</row>
    <row r="280" spans="1:12" ht="15.75" customHeight="1" x14ac:dyDescent="0.25">
      <c r="A280" s="1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 ht="15.75" customHeight="1" x14ac:dyDescent="0.25">
      <c r="A281" s="1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 ht="15.75" customHeight="1" x14ac:dyDescent="0.25">
      <c r="A282" s="1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 ht="15.75" customHeight="1" x14ac:dyDescent="0.25">
      <c r="A283" s="1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 ht="15.75" customHeight="1" x14ac:dyDescent="0.25">
      <c r="A284" s="1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 ht="15.75" customHeight="1" x14ac:dyDescent="0.25">
      <c r="A285" s="1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 ht="15.75" customHeight="1" x14ac:dyDescent="0.25">
      <c r="A286" s="1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 ht="15.75" customHeight="1" x14ac:dyDescent="0.25">
      <c r="A287" s="1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 ht="15.75" customHeight="1" x14ac:dyDescent="0.25">
      <c r="A288" s="1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 ht="15.75" customHeight="1" x14ac:dyDescent="0.25">
      <c r="A289" s="1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 ht="15.75" customHeight="1" x14ac:dyDescent="0.25">
      <c r="A290" s="1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 ht="15.75" customHeight="1" x14ac:dyDescent="0.25">
      <c r="A291" s="1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 ht="15.75" customHeight="1" x14ac:dyDescent="0.25">
      <c r="A292" s="1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 ht="15.75" customHeight="1" x14ac:dyDescent="0.25">
      <c r="A293" s="1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 ht="15.75" customHeight="1" x14ac:dyDescent="0.25">
      <c r="A294" s="1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 ht="15.75" customHeight="1" x14ac:dyDescent="0.25">
      <c r="A295" s="1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 ht="15.75" customHeight="1" x14ac:dyDescent="0.25">
      <c r="A296" s="1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 ht="15.75" customHeight="1" x14ac:dyDescent="0.25">
      <c r="A297" s="1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 ht="15.75" customHeight="1" x14ac:dyDescent="0.25">
      <c r="A298" s="1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 ht="15.75" customHeight="1" x14ac:dyDescent="0.25">
      <c r="A299" s="1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 ht="15.75" customHeight="1" x14ac:dyDescent="0.25">
      <c r="A300" s="1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 ht="15.75" customHeight="1" x14ac:dyDescent="0.25">
      <c r="A301" s="1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 ht="15.75" customHeight="1" x14ac:dyDescent="0.25">
      <c r="A302" s="1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 ht="15.75" customHeight="1" x14ac:dyDescent="0.25">
      <c r="A303" s="1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 ht="15.75" customHeight="1" x14ac:dyDescent="0.25">
      <c r="A304" s="1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 ht="15.75" customHeight="1" x14ac:dyDescent="0.25">
      <c r="A305" s="1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 ht="15.75" customHeight="1" x14ac:dyDescent="0.25">
      <c r="A306" s="1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 ht="15.75" customHeight="1" x14ac:dyDescent="0.25">
      <c r="A307" s="1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 ht="15.75" customHeight="1" x14ac:dyDescent="0.25">
      <c r="A308" s="1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 ht="15.75" customHeight="1" x14ac:dyDescent="0.25">
      <c r="A309" s="1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 ht="15.75" customHeight="1" x14ac:dyDescent="0.25">
      <c r="A310" s="1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ht="15.75" customHeight="1" x14ac:dyDescent="0.25">
      <c r="A311" s="1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 ht="15.75" customHeight="1" x14ac:dyDescent="0.25">
      <c r="A312" s="1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ht="15.75" customHeight="1" x14ac:dyDescent="0.25">
      <c r="A313" s="1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 ht="15.75" customHeight="1" x14ac:dyDescent="0.25">
      <c r="A314" s="1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 ht="15.75" customHeight="1" x14ac:dyDescent="0.25">
      <c r="A315" s="1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 ht="15.75" customHeight="1" x14ac:dyDescent="0.25">
      <c r="A316" s="1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 ht="15.75" customHeight="1" x14ac:dyDescent="0.25">
      <c r="A317" s="1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 ht="15.75" customHeight="1" x14ac:dyDescent="0.25">
      <c r="A318" s="1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 ht="15.75" customHeight="1" x14ac:dyDescent="0.25">
      <c r="A319" s="1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 ht="15.75" customHeight="1" x14ac:dyDescent="0.25">
      <c r="A320" s="1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 ht="15.75" customHeight="1" x14ac:dyDescent="0.25">
      <c r="A321" s="1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 ht="15.75" customHeight="1" x14ac:dyDescent="0.25">
      <c r="A322" s="1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 ht="15.75" customHeight="1" x14ac:dyDescent="0.25">
      <c r="A323" s="1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 ht="15.75" customHeight="1" x14ac:dyDescent="0.25">
      <c r="A324" s="1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 ht="15.75" customHeight="1" x14ac:dyDescent="0.25">
      <c r="A325" s="1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 ht="15.75" customHeight="1" x14ac:dyDescent="0.25">
      <c r="A326" s="1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 ht="15.75" customHeight="1" x14ac:dyDescent="0.25">
      <c r="A327" s="1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 ht="15.75" customHeight="1" x14ac:dyDescent="0.25">
      <c r="A328" s="1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 ht="15.75" customHeight="1" x14ac:dyDescent="0.25">
      <c r="A329" s="1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 ht="15.75" customHeight="1" x14ac:dyDescent="0.25">
      <c r="A330" s="1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 ht="15.75" customHeight="1" x14ac:dyDescent="0.25">
      <c r="A331" s="1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 ht="15.75" customHeight="1" x14ac:dyDescent="0.25">
      <c r="A332" s="1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 ht="15.75" customHeight="1" x14ac:dyDescent="0.25">
      <c r="A333" s="1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 ht="15.75" customHeight="1" x14ac:dyDescent="0.25">
      <c r="A334" s="1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 ht="15.75" customHeight="1" x14ac:dyDescent="0.25">
      <c r="A335" s="1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 ht="15.75" customHeight="1" x14ac:dyDescent="0.25">
      <c r="A336" s="1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ht="15.75" customHeight="1" x14ac:dyDescent="0.25">
      <c r="A337" s="1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 ht="15.75" customHeight="1" x14ac:dyDescent="0.25">
      <c r="A338" s="1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ht="15.75" customHeight="1" x14ac:dyDescent="0.25">
      <c r="A339" s="1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 ht="15.75" customHeight="1" x14ac:dyDescent="0.25">
      <c r="A340" s="1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 ht="15.75" customHeight="1" x14ac:dyDescent="0.25">
      <c r="A341" s="1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 ht="15.75" customHeight="1" x14ac:dyDescent="0.25">
      <c r="A342" s="1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 ht="15.75" customHeight="1" x14ac:dyDescent="0.25">
      <c r="A343" s="1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 ht="15.75" customHeight="1" x14ac:dyDescent="0.25">
      <c r="A344" s="1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 ht="15.75" customHeight="1" x14ac:dyDescent="0.25">
      <c r="A345" s="1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 ht="15.75" customHeight="1" x14ac:dyDescent="0.25">
      <c r="A346" s="1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 ht="15.75" customHeight="1" x14ac:dyDescent="0.25">
      <c r="A347" s="1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 ht="15.75" customHeight="1" x14ac:dyDescent="0.25">
      <c r="A348" s="1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 ht="15.75" customHeight="1" x14ac:dyDescent="0.25">
      <c r="A349" s="1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 ht="15.75" customHeight="1" x14ac:dyDescent="0.25">
      <c r="A350" s="1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 ht="15.75" customHeight="1" x14ac:dyDescent="0.25">
      <c r="A351" s="1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 ht="15.75" customHeight="1" x14ac:dyDescent="0.25">
      <c r="A352" s="1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 ht="15.75" customHeight="1" x14ac:dyDescent="0.25">
      <c r="A353" s="1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 ht="15.75" customHeight="1" x14ac:dyDescent="0.25">
      <c r="A354" s="1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 ht="15.75" customHeight="1" x14ac:dyDescent="0.25">
      <c r="A355" s="1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 ht="15.75" customHeight="1" x14ac:dyDescent="0.25">
      <c r="A356" s="1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 ht="15.75" customHeight="1" x14ac:dyDescent="0.25">
      <c r="A357" s="1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 ht="15.75" customHeight="1" x14ac:dyDescent="0.25">
      <c r="A358" s="1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 ht="15.75" customHeight="1" x14ac:dyDescent="0.25">
      <c r="A359" s="1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 ht="15.75" customHeight="1" x14ac:dyDescent="0.25">
      <c r="A360" s="1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 ht="15.75" customHeight="1" x14ac:dyDescent="0.25">
      <c r="A361" s="1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 ht="15.75" customHeight="1" x14ac:dyDescent="0.25">
      <c r="A362" s="1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 ht="15.75" customHeight="1" x14ac:dyDescent="0.25">
      <c r="A363" s="1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 ht="15.75" customHeight="1" x14ac:dyDescent="0.25">
      <c r="A364" s="1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 ht="15.75" customHeight="1" x14ac:dyDescent="0.25">
      <c r="A365" s="1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 ht="15.75" customHeight="1" x14ac:dyDescent="0.25">
      <c r="A366" s="1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 ht="15.75" customHeight="1" x14ac:dyDescent="0.25">
      <c r="A367" s="1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 ht="15.75" customHeight="1" x14ac:dyDescent="0.25">
      <c r="A368" s="1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 ht="15.75" customHeight="1" x14ac:dyDescent="0.25">
      <c r="A369" s="1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 ht="15.75" customHeight="1" x14ac:dyDescent="0.25">
      <c r="A370" s="1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 ht="15.75" customHeight="1" x14ac:dyDescent="0.25">
      <c r="A371" s="1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 ht="15.75" customHeight="1" x14ac:dyDescent="0.25">
      <c r="A372" s="1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 ht="15.75" customHeight="1" x14ac:dyDescent="0.25">
      <c r="A373" s="1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 ht="15.75" customHeight="1" x14ac:dyDescent="0.25">
      <c r="A374" s="1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 ht="15.75" customHeight="1" x14ac:dyDescent="0.25">
      <c r="A375" s="1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 ht="15.75" customHeight="1" x14ac:dyDescent="0.25">
      <c r="A376" s="1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 ht="15.75" customHeight="1" x14ac:dyDescent="0.25">
      <c r="A377" s="1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 ht="15.75" customHeight="1" x14ac:dyDescent="0.25">
      <c r="A378" s="1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 ht="15.75" customHeight="1" x14ac:dyDescent="0.25">
      <c r="A379" s="1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 ht="15.75" customHeight="1" x14ac:dyDescent="0.25">
      <c r="A380" s="1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 ht="15.75" customHeight="1" x14ac:dyDescent="0.25">
      <c r="A381" s="1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 ht="15.75" customHeight="1" x14ac:dyDescent="0.25">
      <c r="A382" s="1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 ht="15.75" customHeight="1" x14ac:dyDescent="0.25">
      <c r="A383" s="1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 ht="15.75" customHeight="1" x14ac:dyDescent="0.25">
      <c r="A384" s="1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 ht="15.75" customHeight="1" x14ac:dyDescent="0.25">
      <c r="A385" s="1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 ht="15.75" customHeight="1" x14ac:dyDescent="0.25">
      <c r="A386" s="1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 ht="15.75" customHeight="1" x14ac:dyDescent="0.25">
      <c r="A387" s="1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 ht="15.75" customHeight="1" x14ac:dyDescent="0.25">
      <c r="A388" s="1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 ht="15.75" customHeight="1" x14ac:dyDescent="0.25">
      <c r="A389" s="1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 ht="15.75" customHeight="1" x14ac:dyDescent="0.25">
      <c r="A390" s="1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 ht="15.75" customHeight="1" x14ac:dyDescent="0.25">
      <c r="A391" s="1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 ht="15.75" customHeight="1" x14ac:dyDescent="0.25">
      <c r="A392" s="1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 ht="15.75" customHeight="1" x14ac:dyDescent="0.25">
      <c r="A393" s="1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 ht="15.75" customHeight="1" x14ac:dyDescent="0.25">
      <c r="A394" s="1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 ht="15.75" customHeight="1" x14ac:dyDescent="0.25">
      <c r="A395" s="1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 ht="15.75" customHeight="1" x14ac:dyDescent="0.25">
      <c r="A396" s="1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 ht="15.75" customHeight="1" x14ac:dyDescent="0.25">
      <c r="A397" s="1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 ht="15.75" customHeight="1" x14ac:dyDescent="0.25">
      <c r="A398" s="1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 ht="15.75" customHeight="1" x14ac:dyDescent="0.25">
      <c r="A399" s="1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 ht="15.75" customHeight="1" x14ac:dyDescent="0.25">
      <c r="A400" s="1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 ht="15.75" customHeight="1" x14ac:dyDescent="0.25">
      <c r="A401" s="1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 ht="15.75" customHeight="1" x14ac:dyDescent="0.25">
      <c r="A402" s="1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 ht="15.75" customHeight="1" x14ac:dyDescent="0.25">
      <c r="A403" s="1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 ht="15.75" customHeight="1" x14ac:dyDescent="0.25">
      <c r="A404" s="1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 ht="15.75" customHeight="1" x14ac:dyDescent="0.25">
      <c r="A405" s="1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 ht="15.75" customHeight="1" x14ac:dyDescent="0.25">
      <c r="A406" s="1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 ht="15.75" customHeight="1" x14ac:dyDescent="0.25">
      <c r="A407" s="1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 ht="15.75" customHeight="1" x14ac:dyDescent="0.25">
      <c r="A408" s="1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 ht="15.75" customHeight="1" x14ac:dyDescent="0.25">
      <c r="A409" s="1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 ht="15.75" customHeight="1" x14ac:dyDescent="0.25">
      <c r="A410" s="1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 ht="15.75" customHeight="1" x14ac:dyDescent="0.25">
      <c r="A411" s="1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 ht="15.75" customHeight="1" x14ac:dyDescent="0.25">
      <c r="A412" s="1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 ht="15.75" customHeight="1" x14ac:dyDescent="0.25">
      <c r="A413" s="1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 ht="15.75" customHeight="1" x14ac:dyDescent="0.25">
      <c r="A414" s="1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 ht="15.75" customHeight="1" x14ac:dyDescent="0.25">
      <c r="A415" s="1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 ht="15.75" customHeight="1" x14ac:dyDescent="0.25">
      <c r="A416" s="1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 ht="15.75" customHeight="1" x14ac:dyDescent="0.25">
      <c r="A417" s="1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 ht="15.75" customHeight="1" x14ac:dyDescent="0.25">
      <c r="A418" s="1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 ht="15.75" customHeight="1" x14ac:dyDescent="0.25">
      <c r="A419" s="1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 ht="15.75" customHeight="1" x14ac:dyDescent="0.25">
      <c r="A420" s="1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 ht="15.75" customHeight="1" x14ac:dyDescent="0.25">
      <c r="A421" s="1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 ht="15.75" customHeight="1" x14ac:dyDescent="0.25">
      <c r="A422" s="1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 ht="15.75" customHeight="1" x14ac:dyDescent="0.25">
      <c r="A423" s="1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 ht="15.75" customHeight="1" x14ac:dyDescent="0.25">
      <c r="A424" s="1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 ht="15.75" customHeight="1" x14ac:dyDescent="0.25">
      <c r="A425" s="1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 ht="15.75" customHeight="1" x14ac:dyDescent="0.25">
      <c r="A426" s="1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 ht="15.75" customHeight="1" x14ac:dyDescent="0.25">
      <c r="A427" s="1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 ht="15.75" customHeight="1" x14ac:dyDescent="0.25">
      <c r="A428" s="1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 ht="15.75" customHeight="1" x14ac:dyDescent="0.25">
      <c r="A429" s="1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 ht="15.75" customHeight="1" x14ac:dyDescent="0.25">
      <c r="A430" s="1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 ht="15.75" customHeight="1" x14ac:dyDescent="0.25">
      <c r="A431" s="1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 ht="15.75" customHeight="1" x14ac:dyDescent="0.25">
      <c r="A432" s="1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 ht="15.75" customHeight="1" x14ac:dyDescent="0.25">
      <c r="A433" s="1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</row>
    <row r="434" spans="1:12" ht="15.75" customHeight="1" x14ac:dyDescent="0.25">
      <c r="A434" s="1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</row>
    <row r="435" spans="1:12" ht="15.75" customHeight="1" x14ac:dyDescent="0.25">
      <c r="A435" s="1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</row>
    <row r="436" spans="1:12" ht="15.75" customHeight="1" x14ac:dyDescent="0.25">
      <c r="A436" s="1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</row>
    <row r="437" spans="1:12" ht="15.75" customHeight="1" x14ac:dyDescent="0.25">
      <c r="A437" s="1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</row>
    <row r="438" spans="1:12" ht="15.75" customHeight="1" x14ac:dyDescent="0.25">
      <c r="A438" s="1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</row>
    <row r="439" spans="1:12" ht="15.75" customHeight="1" x14ac:dyDescent="0.25">
      <c r="A439" s="1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</row>
    <row r="440" spans="1:12" ht="15.75" customHeight="1" x14ac:dyDescent="0.25">
      <c r="A440" s="1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</row>
    <row r="441" spans="1:12" ht="15.75" customHeight="1" x14ac:dyDescent="0.25">
      <c r="A441" s="1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</row>
    <row r="442" spans="1:12" ht="15.75" customHeight="1" x14ac:dyDescent="0.25">
      <c r="A442" s="1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</row>
    <row r="443" spans="1:12" ht="15.75" customHeight="1" x14ac:dyDescent="0.25">
      <c r="A443" s="1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</row>
    <row r="444" spans="1:12" ht="15.75" customHeight="1" x14ac:dyDescent="0.25">
      <c r="A444" s="1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</row>
    <row r="445" spans="1:12" ht="15.75" customHeight="1" x14ac:dyDescent="0.25">
      <c r="A445" s="1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</row>
    <row r="446" spans="1:12" ht="15.75" customHeight="1" x14ac:dyDescent="0.25">
      <c r="A446" s="1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</row>
    <row r="447" spans="1:12" ht="15.75" customHeight="1" x14ac:dyDescent="0.25">
      <c r="A447" s="1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</row>
    <row r="448" spans="1:12" ht="15.75" customHeight="1" x14ac:dyDescent="0.25">
      <c r="A448" s="1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</row>
    <row r="449" spans="1:12" ht="15.75" customHeight="1" x14ac:dyDescent="0.25">
      <c r="A449" s="1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</row>
    <row r="450" spans="1:12" ht="15.75" customHeight="1" x14ac:dyDescent="0.25">
      <c r="A450" s="1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</row>
    <row r="451" spans="1:12" ht="15.75" customHeight="1" x14ac:dyDescent="0.25">
      <c r="A451" s="1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</row>
    <row r="452" spans="1:12" ht="15.75" customHeight="1" x14ac:dyDescent="0.25">
      <c r="A452" s="1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</row>
    <row r="453" spans="1:12" ht="15.75" customHeight="1" x14ac:dyDescent="0.25">
      <c r="A453" s="1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</row>
    <row r="454" spans="1:12" ht="15.75" customHeight="1" x14ac:dyDescent="0.25">
      <c r="A454" s="1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</row>
    <row r="455" spans="1:12" ht="15.75" customHeight="1" x14ac:dyDescent="0.25">
      <c r="A455" s="1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</row>
    <row r="456" spans="1:12" ht="15.75" customHeight="1" x14ac:dyDescent="0.25">
      <c r="A456" s="1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</row>
    <row r="457" spans="1:12" ht="15.75" customHeight="1" x14ac:dyDescent="0.25">
      <c r="A457" s="1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</row>
    <row r="458" spans="1:12" ht="15.75" customHeight="1" x14ac:dyDescent="0.25">
      <c r="A458" s="1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</row>
    <row r="459" spans="1:12" ht="15.75" customHeight="1" x14ac:dyDescent="0.25">
      <c r="A459" s="1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</row>
    <row r="460" spans="1:12" ht="15.75" customHeight="1" x14ac:dyDescent="0.25">
      <c r="A460" s="1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</row>
    <row r="461" spans="1:12" ht="15.75" customHeight="1" x14ac:dyDescent="0.25">
      <c r="A461" s="1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</row>
    <row r="462" spans="1:12" ht="15.75" customHeight="1" x14ac:dyDescent="0.25">
      <c r="A462" s="1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</row>
    <row r="463" spans="1:12" ht="15.75" customHeight="1" x14ac:dyDescent="0.25">
      <c r="A463" s="1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</row>
    <row r="464" spans="1:12" ht="15.75" customHeight="1" x14ac:dyDescent="0.25">
      <c r="A464" s="1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</row>
    <row r="465" spans="1:12" ht="15.75" customHeight="1" x14ac:dyDescent="0.25">
      <c r="A465" s="1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</row>
    <row r="466" spans="1:12" ht="15.75" customHeight="1" x14ac:dyDescent="0.25">
      <c r="A466" s="1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</row>
    <row r="467" spans="1:12" ht="15.75" customHeight="1" x14ac:dyDescent="0.25">
      <c r="A467" s="1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</row>
    <row r="468" spans="1:12" ht="15.75" customHeight="1" x14ac:dyDescent="0.25">
      <c r="A468" s="1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1:12" ht="15.75" customHeight="1" x14ac:dyDescent="0.25">
      <c r="A469" s="1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</row>
    <row r="470" spans="1:12" ht="15.75" customHeight="1" x14ac:dyDescent="0.25">
      <c r="A470" s="1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</row>
    <row r="471" spans="1:12" ht="15.75" customHeight="1" x14ac:dyDescent="0.25">
      <c r="A471" s="1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</row>
    <row r="472" spans="1:12" ht="15.75" customHeight="1" x14ac:dyDescent="0.25">
      <c r="A472" s="1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</row>
    <row r="473" spans="1:12" ht="15.75" customHeight="1" x14ac:dyDescent="0.25">
      <c r="A473" s="1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</row>
    <row r="474" spans="1:12" ht="15.75" customHeight="1" x14ac:dyDescent="0.25">
      <c r="A474" s="1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</row>
    <row r="475" spans="1:12" ht="15.75" customHeight="1" x14ac:dyDescent="0.25">
      <c r="A475" s="1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</row>
    <row r="476" spans="1:12" ht="15.75" customHeight="1" x14ac:dyDescent="0.25">
      <c r="A476" s="1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</row>
    <row r="477" spans="1:12" ht="15.75" customHeight="1" x14ac:dyDescent="0.25">
      <c r="A477" s="1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</row>
    <row r="478" spans="1:12" ht="15.75" customHeight="1" x14ac:dyDescent="0.25">
      <c r="A478" s="1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</row>
    <row r="479" spans="1:12" ht="15.75" customHeight="1" x14ac:dyDescent="0.25">
      <c r="A479" s="1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</row>
    <row r="480" spans="1:12" ht="15.75" customHeight="1" x14ac:dyDescent="0.25">
      <c r="A480" s="1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</row>
    <row r="481" spans="1:12" ht="15.75" customHeight="1" x14ac:dyDescent="0.25">
      <c r="A481" s="1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</row>
    <row r="482" spans="1:12" ht="15.75" customHeight="1" x14ac:dyDescent="0.25">
      <c r="A482" s="1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</row>
    <row r="483" spans="1:12" ht="15.75" customHeight="1" x14ac:dyDescent="0.25">
      <c r="A483" s="1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</row>
    <row r="484" spans="1:12" ht="15.75" customHeight="1" x14ac:dyDescent="0.25">
      <c r="A484" s="1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</row>
    <row r="485" spans="1:12" ht="15.75" customHeight="1" x14ac:dyDescent="0.25">
      <c r="A485" s="1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</row>
    <row r="486" spans="1:12" ht="15.75" customHeight="1" x14ac:dyDescent="0.25">
      <c r="A486" s="1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</row>
    <row r="487" spans="1:12" ht="15.75" customHeight="1" x14ac:dyDescent="0.25">
      <c r="A487" s="1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</row>
    <row r="488" spans="1:12" ht="15.75" customHeight="1" x14ac:dyDescent="0.25">
      <c r="A488" s="1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</row>
    <row r="489" spans="1:12" ht="15.75" customHeight="1" x14ac:dyDescent="0.25">
      <c r="A489" s="1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</row>
    <row r="490" spans="1:12" ht="15.75" customHeight="1" x14ac:dyDescent="0.25">
      <c r="A490" s="1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</row>
    <row r="491" spans="1:12" ht="15.75" customHeight="1" x14ac:dyDescent="0.25">
      <c r="A491" s="1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</row>
    <row r="492" spans="1:12" ht="15.75" customHeight="1" x14ac:dyDescent="0.25">
      <c r="A492" s="1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</row>
    <row r="493" spans="1:12" ht="15.75" customHeight="1" x14ac:dyDescent="0.25">
      <c r="A493" s="1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</row>
    <row r="494" spans="1:12" ht="15.75" customHeight="1" x14ac:dyDescent="0.25">
      <c r="A494" s="1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</row>
    <row r="495" spans="1:12" ht="15.75" customHeight="1" x14ac:dyDescent="0.25">
      <c r="A495" s="1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</row>
    <row r="496" spans="1:12" ht="15.75" customHeight="1" x14ac:dyDescent="0.25">
      <c r="A496" s="1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</row>
    <row r="497" spans="1:12" ht="15.75" customHeight="1" x14ac:dyDescent="0.25">
      <c r="A497" s="1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</row>
    <row r="498" spans="1:12" ht="15.75" customHeight="1" x14ac:dyDescent="0.25">
      <c r="A498" s="1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</row>
    <row r="499" spans="1:12" ht="15.75" customHeight="1" x14ac:dyDescent="0.25">
      <c r="A499" s="1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</row>
    <row r="500" spans="1:12" ht="15.75" customHeight="1" x14ac:dyDescent="0.25">
      <c r="A500" s="1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</row>
    <row r="501" spans="1:12" ht="15.75" customHeight="1" x14ac:dyDescent="0.25">
      <c r="A501" s="1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</row>
    <row r="502" spans="1:12" ht="15.75" customHeight="1" x14ac:dyDescent="0.25">
      <c r="A502" s="1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</row>
    <row r="503" spans="1:12" ht="15.75" customHeight="1" x14ac:dyDescent="0.25">
      <c r="A503" s="1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</row>
    <row r="504" spans="1:12" ht="15.75" customHeight="1" x14ac:dyDescent="0.25">
      <c r="A504" s="1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</row>
    <row r="505" spans="1:12" ht="15.75" customHeight="1" x14ac:dyDescent="0.25">
      <c r="A505" s="1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</row>
    <row r="506" spans="1:12" ht="15.75" customHeight="1" x14ac:dyDescent="0.25">
      <c r="A506" s="1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</row>
    <row r="507" spans="1:12" ht="15.75" customHeight="1" x14ac:dyDescent="0.25">
      <c r="A507" s="1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</row>
    <row r="508" spans="1:12" ht="15.75" customHeight="1" x14ac:dyDescent="0.25">
      <c r="A508" s="1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</row>
    <row r="509" spans="1:12" ht="15.75" customHeight="1" x14ac:dyDescent="0.25">
      <c r="A509" s="1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</row>
    <row r="510" spans="1:12" ht="15.75" customHeight="1" x14ac:dyDescent="0.25">
      <c r="A510" s="1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1:12" ht="15.75" customHeight="1" x14ac:dyDescent="0.25">
      <c r="A511" s="1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</row>
    <row r="512" spans="1:12" ht="15.75" customHeight="1" x14ac:dyDescent="0.25">
      <c r="A512" s="1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1:12" ht="15.75" customHeight="1" x14ac:dyDescent="0.25">
      <c r="A513" s="1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</row>
    <row r="514" spans="1:12" ht="15.75" customHeight="1" x14ac:dyDescent="0.25">
      <c r="A514" s="1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1:12" ht="15.75" customHeight="1" x14ac:dyDescent="0.25">
      <c r="A515" s="1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</row>
    <row r="516" spans="1:12" ht="15.75" customHeight="1" x14ac:dyDescent="0.25">
      <c r="A516" s="1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1:12" ht="15.75" customHeight="1" x14ac:dyDescent="0.25">
      <c r="A517" s="1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</row>
    <row r="518" spans="1:12" ht="15.75" customHeight="1" x14ac:dyDescent="0.25">
      <c r="A518" s="1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1:12" ht="15.75" customHeight="1" x14ac:dyDescent="0.25">
      <c r="A519" s="1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</row>
    <row r="520" spans="1:12" ht="15.75" customHeight="1" x14ac:dyDescent="0.25">
      <c r="A520" s="1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1:12" ht="15.75" customHeight="1" x14ac:dyDescent="0.25">
      <c r="A521" s="1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</row>
    <row r="522" spans="1:12" ht="15.75" customHeight="1" x14ac:dyDescent="0.25">
      <c r="A522" s="1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</row>
    <row r="523" spans="1:12" ht="15.75" customHeight="1" x14ac:dyDescent="0.25">
      <c r="A523" s="1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</row>
    <row r="524" spans="1:12" ht="15.75" customHeight="1" x14ac:dyDescent="0.25">
      <c r="A524" s="1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</row>
    <row r="525" spans="1:12" ht="15.75" customHeight="1" x14ac:dyDescent="0.25">
      <c r="A525" s="1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</row>
    <row r="526" spans="1:12" ht="15.75" customHeight="1" x14ac:dyDescent="0.25">
      <c r="A526" s="1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</row>
    <row r="527" spans="1:12" ht="15.75" customHeight="1" x14ac:dyDescent="0.25">
      <c r="A527" s="1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</row>
    <row r="528" spans="1:12" ht="15.75" customHeight="1" x14ac:dyDescent="0.25">
      <c r="A528" s="1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</row>
    <row r="529" spans="1:12" ht="15.75" customHeight="1" x14ac:dyDescent="0.25">
      <c r="A529" s="1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</row>
    <row r="530" spans="1:12" ht="15.75" customHeight="1" x14ac:dyDescent="0.25">
      <c r="A530" s="1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</row>
    <row r="531" spans="1:12" ht="15.75" customHeight="1" x14ac:dyDescent="0.25">
      <c r="A531" s="1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</row>
    <row r="532" spans="1:12" ht="15.75" customHeight="1" x14ac:dyDescent="0.25">
      <c r="A532" s="1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</row>
    <row r="533" spans="1:12" ht="15.75" customHeight="1" x14ac:dyDescent="0.25">
      <c r="A533" s="1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</row>
    <row r="534" spans="1:12" ht="15.75" customHeight="1" x14ac:dyDescent="0.25">
      <c r="A534" s="1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</row>
    <row r="535" spans="1:12" ht="15.75" customHeight="1" x14ac:dyDescent="0.25">
      <c r="A535" s="1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</row>
    <row r="536" spans="1:12" ht="15.75" customHeight="1" x14ac:dyDescent="0.25">
      <c r="A536" s="1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</row>
    <row r="537" spans="1:12" ht="15.75" customHeight="1" x14ac:dyDescent="0.25">
      <c r="A537" s="1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</row>
    <row r="538" spans="1:12" ht="15.75" customHeight="1" x14ac:dyDescent="0.25">
      <c r="A538" s="1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</row>
    <row r="539" spans="1:12" ht="15.75" customHeight="1" x14ac:dyDescent="0.25">
      <c r="A539" s="1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</row>
    <row r="540" spans="1:12" ht="15.75" customHeight="1" x14ac:dyDescent="0.25">
      <c r="A540" s="1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</row>
    <row r="541" spans="1:12" ht="15.75" customHeight="1" x14ac:dyDescent="0.25">
      <c r="A541" s="1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</row>
    <row r="542" spans="1:12" ht="15.75" customHeight="1" x14ac:dyDescent="0.25">
      <c r="A542" s="1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</row>
    <row r="543" spans="1:12" ht="15.75" customHeight="1" x14ac:dyDescent="0.25">
      <c r="A543" s="1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</row>
    <row r="544" spans="1:12" ht="15.75" customHeight="1" x14ac:dyDescent="0.25">
      <c r="A544" s="1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</row>
    <row r="545" spans="1:12" ht="15.75" customHeight="1" x14ac:dyDescent="0.25">
      <c r="A545" s="1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</row>
    <row r="546" spans="1:12" ht="15.75" customHeight="1" x14ac:dyDescent="0.25">
      <c r="A546" s="1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</row>
    <row r="547" spans="1:12" ht="15.75" customHeight="1" x14ac:dyDescent="0.25">
      <c r="A547" s="1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</row>
    <row r="548" spans="1:12" ht="15.75" customHeight="1" x14ac:dyDescent="0.25">
      <c r="A548" s="1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</row>
    <row r="549" spans="1:12" ht="15.75" customHeight="1" x14ac:dyDescent="0.25">
      <c r="A549" s="1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</row>
    <row r="550" spans="1:12" ht="15.75" customHeight="1" x14ac:dyDescent="0.25">
      <c r="A550" s="1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</row>
    <row r="551" spans="1:12" ht="15.75" customHeight="1" x14ac:dyDescent="0.25">
      <c r="A551" s="1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</row>
    <row r="552" spans="1:12" ht="15.75" customHeight="1" x14ac:dyDescent="0.25">
      <c r="A552" s="1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</row>
    <row r="553" spans="1:12" ht="15.75" customHeight="1" x14ac:dyDescent="0.25">
      <c r="A553" s="1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</row>
    <row r="554" spans="1:12" ht="15.75" customHeight="1" x14ac:dyDescent="0.25">
      <c r="A554" s="1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</row>
    <row r="555" spans="1:12" ht="15.75" customHeight="1" x14ac:dyDescent="0.25">
      <c r="A555" s="1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</row>
    <row r="556" spans="1:12" ht="15.75" customHeight="1" x14ac:dyDescent="0.25">
      <c r="A556" s="1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</row>
    <row r="557" spans="1:12" ht="15.75" customHeight="1" x14ac:dyDescent="0.25">
      <c r="A557" s="1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</row>
    <row r="558" spans="1:12" ht="15.75" customHeight="1" x14ac:dyDescent="0.25">
      <c r="A558" s="1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</row>
    <row r="559" spans="1:12" ht="15.75" customHeight="1" x14ac:dyDescent="0.25">
      <c r="A559" s="1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</row>
    <row r="560" spans="1:12" ht="15.75" customHeight="1" x14ac:dyDescent="0.25">
      <c r="A560" s="1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</row>
    <row r="561" spans="1:12" ht="15.75" customHeight="1" x14ac:dyDescent="0.25">
      <c r="A561" s="1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</row>
    <row r="562" spans="1:12" ht="15.75" customHeight="1" x14ac:dyDescent="0.25">
      <c r="A562" s="1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</row>
    <row r="563" spans="1:12" ht="15.75" customHeight="1" x14ac:dyDescent="0.25">
      <c r="A563" s="1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</row>
    <row r="564" spans="1:12" ht="15.75" customHeight="1" x14ac:dyDescent="0.25">
      <c r="A564" s="1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</row>
    <row r="565" spans="1:12" ht="15.75" customHeight="1" x14ac:dyDescent="0.25">
      <c r="A565" s="1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</row>
    <row r="566" spans="1:12" ht="15.75" customHeight="1" x14ac:dyDescent="0.25">
      <c r="A566" s="1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</row>
    <row r="567" spans="1:12" ht="15.75" customHeight="1" x14ac:dyDescent="0.25">
      <c r="A567" s="1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</row>
    <row r="568" spans="1:12" ht="15.75" customHeight="1" x14ac:dyDescent="0.25">
      <c r="A568" s="1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</row>
    <row r="569" spans="1:12" ht="15.75" customHeight="1" x14ac:dyDescent="0.25">
      <c r="A569" s="1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</row>
    <row r="570" spans="1:12" ht="15.75" customHeight="1" x14ac:dyDescent="0.25">
      <c r="A570" s="1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</row>
    <row r="571" spans="1:12" ht="15.75" customHeight="1" x14ac:dyDescent="0.25">
      <c r="A571" s="1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</row>
    <row r="572" spans="1:12" ht="15.75" customHeight="1" x14ac:dyDescent="0.25">
      <c r="A572" s="1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</row>
    <row r="573" spans="1:12" ht="15.75" customHeight="1" x14ac:dyDescent="0.25">
      <c r="A573" s="1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</row>
    <row r="574" spans="1:12" ht="15.75" customHeight="1" x14ac:dyDescent="0.25">
      <c r="A574" s="1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</row>
    <row r="575" spans="1:12" ht="15.75" customHeight="1" x14ac:dyDescent="0.25">
      <c r="A575" s="1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</row>
    <row r="576" spans="1:12" ht="15.75" customHeight="1" x14ac:dyDescent="0.25">
      <c r="A576" s="1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</row>
    <row r="577" spans="1:12" ht="15.75" customHeight="1" x14ac:dyDescent="0.25">
      <c r="A577" s="1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</row>
    <row r="578" spans="1:12" ht="15.75" customHeight="1" x14ac:dyDescent="0.25">
      <c r="A578" s="1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</row>
    <row r="579" spans="1:12" ht="15.75" customHeight="1" x14ac:dyDescent="0.25">
      <c r="A579" s="1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</row>
    <row r="580" spans="1:12" ht="15.75" customHeight="1" x14ac:dyDescent="0.25">
      <c r="A580" s="1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</row>
    <row r="581" spans="1:12" ht="15.75" customHeight="1" x14ac:dyDescent="0.25">
      <c r="A581" s="1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</row>
    <row r="582" spans="1:12" ht="15.75" customHeight="1" x14ac:dyDescent="0.25">
      <c r="A582" s="1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</row>
    <row r="583" spans="1:12" ht="15.75" customHeight="1" x14ac:dyDescent="0.25">
      <c r="A583" s="1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</row>
    <row r="584" spans="1:12" ht="15.75" customHeight="1" x14ac:dyDescent="0.25">
      <c r="A584" s="1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</row>
    <row r="585" spans="1:12" ht="15.75" customHeight="1" x14ac:dyDescent="0.25">
      <c r="A585" s="1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</row>
    <row r="586" spans="1:12" ht="15.75" customHeight="1" x14ac:dyDescent="0.25">
      <c r="A586" s="1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</row>
    <row r="587" spans="1:12" ht="15.75" customHeight="1" x14ac:dyDescent="0.25">
      <c r="A587" s="1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</row>
    <row r="588" spans="1:12" ht="15.75" customHeight="1" x14ac:dyDescent="0.25">
      <c r="A588" s="1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</row>
    <row r="589" spans="1:12" ht="15.75" customHeight="1" x14ac:dyDescent="0.25">
      <c r="A589" s="1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</row>
    <row r="590" spans="1:12" ht="15.75" customHeight="1" x14ac:dyDescent="0.25">
      <c r="A590" s="1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</row>
    <row r="591" spans="1:12" ht="15.75" customHeight="1" x14ac:dyDescent="0.25">
      <c r="A591" s="1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</row>
    <row r="592" spans="1:12" ht="15.75" customHeight="1" x14ac:dyDescent="0.25">
      <c r="A592" s="1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</row>
    <row r="593" spans="1:12" ht="15.75" customHeight="1" x14ac:dyDescent="0.25">
      <c r="A593" s="1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</row>
    <row r="594" spans="1:12" ht="15.75" customHeight="1" x14ac:dyDescent="0.25">
      <c r="A594" s="1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</row>
    <row r="595" spans="1:12" ht="15.75" customHeight="1" x14ac:dyDescent="0.25">
      <c r="A595" s="1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</row>
    <row r="596" spans="1:12" ht="15.75" customHeight="1" x14ac:dyDescent="0.25">
      <c r="A596" s="1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</row>
    <row r="597" spans="1:12" ht="15.75" customHeight="1" x14ac:dyDescent="0.25">
      <c r="A597" s="1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</row>
    <row r="598" spans="1:12" ht="15.75" customHeight="1" x14ac:dyDescent="0.25">
      <c r="A598" s="1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</row>
    <row r="599" spans="1:12" ht="15.75" customHeight="1" x14ac:dyDescent="0.25">
      <c r="A599" s="1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</row>
    <row r="600" spans="1:12" ht="15.75" customHeight="1" x14ac:dyDescent="0.25">
      <c r="A600" s="1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 ht="15.75" customHeight="1" x14ac:dyDescent="0.25">
      <c r="A601" s="1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</row>
    <row r="602" spans="1:12" ht="15.75" customHeight="1" x14ac:dyDescent="0.25">
      <c r="A602" s="1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</row>
    <row r="603" spans="1:12" ht="15.75" customHeight="1" x14ac:dyDescent="0.25">
      <c r="A603" s="1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</row>
    <row r="604" spans="1:12" ht="15.75" customHeight="1" x14ac:dyDescent="0.25">
      <c r="A604" s="1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</row>
    <row r="605" spans="1:12" ht="15.75" customHeight="1" x14ac:dyDescent="0.25">
      <c r="A605" s="1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</row>
    <row r="606" spans="1:12" ht="15.75" customHeight="1" x14ac:dyDescent="0.25">
      <c r="A606" s="1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</row>
    <row r="607" spans="1:12" ht="15.75" customHeight="1" x14ac:dyDescent="0.25">
      <c r="A607" s="1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</row>
    <row r="608" spans="1:12" ht="15.75" customHeight="1" x14ac:dyDescent="0.25">
      <c r="A608" s="1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</row>
    <row r="609" spans="1:12" ht="15.75" customHeight="1" x14ac:dyDescent="0.25">
      <c r="A609" s="1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</row>
    <row r="610" spans="1:12" ht="15.75" customHeight="1" x14ac:dyDescent="0.25">
      <c r="A610" s="1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</row>
    <row r="611" spans="1:12" ht="15.75" customHeight="1" x14ac:dyDescent="0.25">
      <c r="A611" s="1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</row>
    <row r="612" spans="1:12" ht="15.75" customHeight="1" x14ac:dyDescent="0.25">
      <c r="A612" s="1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</row>
    <row r="613" spans="1:12" ht="15.75" customHeight="1" x14ac:dyDescent="0.25">
      <c r="A613" s="1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</row>
    <row r="614" spans="1:12" ht="15.75" customHeight="1" x14ac:dyDescent="0.25">
      <c r="A614" s="1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</row>
    <row r="615" spans="1:12" ht="15.75" customHeight="1" x14ac:dyDescent="0.25">
      <c r="A615" s="1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</row>
    <row r="616" spans="1:12" ht="15.75" customHeight="1" x14ac:dyDescent="0.25">
      <c r="A616" s="1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</row>
    <row r="617" spans="1:12" ht="15.75" customHeight="1" x14ac:dyDescent="0.25">
      <c r="A617" s="1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</row>
    <row r="618" spans="1:12" ht="15.75" customHeight="1" x14ac:dyDescent="0.25">
      <c r="A618" s="1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</row>
    <row r="619" spans="1:12" ht="15.75" customHeight="1" x14ac:dyDescent="0.25">
      <c r="A619" s="1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</row>
    <row r="620" spans="1:12" ht="15.75" customHeight="1" x14ac:dyDescent="0.25">
      <c r="A620" s="1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</row>
    <row r="621" spans="1:12" ht="15.75" customHeight="1" x14ac:dyDescent="0.25">
      <c r="A621" s="1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</row>
    <row r="622" spans="1:12" ht="15.75" customHeight="1" x14ac:dyDescent="0.25">
      <c r="A622" s="1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</row>
    <row r="623" spans="1:12" ht="15.75" customHeight="1" x14ac:dyDescent="0.25">
      <c r="A623" s="1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</row>
    <row r="624" spans="1:12" ht="15.75" customHeight="1" x14ac:dyDescent="0.25">
      <c r="A624" s="1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</row>
    <row r="625" spans="1:12" ht="15.75" customHeight="1" x14ac:dyDescent="0.25">
      <c r="A625" s="1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</row>
    <row r="626" spans="1:12" ht="15.75" customHeight="1" x14ac:dyDescent="0.25">
      <c r="A626" s="1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</row>
    <row r="627" spans="1:12" ht="15.75" customHeight="1" x14ac:dyDescent="0.25">
      <c r="A627" s="1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</row>
    <row r="628" spans="1:12" ht="15.75" customHeight="1" x14ac:dyDescent="0.25">
      <c r="A628" s="1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</row>
    <row r="629" spans="1:12" ht="15.75" customHeight="1" x14ac:dyDescent="0.25">
      <c r="A629" s="1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</row>
    <row r="630" spans="1:12" ht="15.75" customHeight="1" x14ac:dyDescent="0.25">
      <c r="A630" s="1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</row>
    <row r="631" spans="1:12" ht="15.75" customHeight="1" x14ac:dyDescent="0.25">
      <c r="A631" s="1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</row>
    <row r="632" spans="1:12" ht="15.75" customHeight="1" x14ac:dyDescent="0.25">
      <c r="A632" s="1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</row>
    <row r="633" spans="1:12" ht="15.75" customHeight="1" x14ac:dyDescent="0.25">
      <c r="A633" s="1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</row>
    <row r="634" spans="1:12" ht="15.75" customHeight="1" x14ac:dyDescent="0.25">
      <c r="A634" s="1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</row>
    <row r="635" spans="1:12" ht="15.75" customHeight="1" x14ac:dyDescent="0.25">
      <c r="A635" s="1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</row>
    <row r="636" spans="1:12" ht="15.75" customHeight="1" x14ac:dyDescent="0.25">
      <c r="A636" s="1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</row>
    <row r="637" spans="1:12" ht="15.75" customHeight="1" x14ac:dyDescent="0.25">
      <c r="A637" s="1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</row>
    <row r="638" spans="1:12" ht="15.75" customHeight="1" x14ac:dyDescent="0.25">
      <c r="A638" s="1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</row>
    <row r="639" spans="1:12" ht="15.75" customHeight="1" x14ac:dyDescent="0.25">
      <c r="A639" s="1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</row>
    <row r="640" spans="1:12" ht="15.75" customHeight="1" x14ac:dyDescent="0.25">
      <c r="A640" s="1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</row>
    <row r="641" spans="1:12" ht="15.75" customHeight="1" x14ac:dyDescent="0.25">
      <c r="A641" s="1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</row>
    <row r="642" spans="1:12" ht="15.75" customHeight="1" x14ac:dyDescent="0.25">
      <c r="A642" s="1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</row>
    <row r="643" spans="1:12" ht="15.75" customHeight="1" x14ac:dyDescent="0.25">
      <c r="A643" s="1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</row>
    <row r="644" spans="1:12" ht="15.75" customHeight="1" x14ac:dyDescent="0.25">
      <c r="A644" s="1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</row>
    <row r="645" spans="1:12" ht="15.75" customHeight="1" x14ac:dyDescent="0.25">
      <c r="A645" s="1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</row>
    <row r="646" spans="1:12" ht="15.75" customHeight="1" x14ac:dyDescent="0.25">
      <c r="A646" s="1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</row>
    <row r="647" spans="1:12" ht="15.75" customHeight="1" x14ac:dyDescent="0.25">
      <c r="A647" s="1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</row>
    <row r="648" spans="1:12" ht="15.75" customHeight="1" x14ac:dyDescent="0.25">
      <c r="A648" s="1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</row>
    <row r="649" spans="1:12" ht="15.75" customHeight="1" x14ac:dyDescent="0.25">
      <c r="A649" s="1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</row>
    <row r="650" spans="1:12" ht="15.75" customHeight="1" x14ac:dyDescent="0.25">
      <c r="A650" s="1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</row>
    <row r="651" spans="1:12" ht="15.75" customHeight="1" x14ac:dyDescent="0.25">
      <c r="A651" s="1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</row>
    <row r="652" spans="1:12" ht="15.75" customHeight="1" x14ac:dyDescent="0.25">
      <c r="A652" s="1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</row>
    <row r="653" spans="1:12" ht="15.75" customHeight="1" x14ac:dyDescent="0.25">
      <c r="A653" s="1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</row>
    <row r="654" spans="1:12" ht="15.75" customHeight="1" x14ac:dyDescent="0.25">
      <c r="A654" s="1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</row>
    <row r="655" spans="1:12" ht="15.75" customHeight="1" x14ac:dyDescent="0.25">
      <c r="A655" s="1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</row>
    <row r="656" spans="1:12" ht="15.75" customHeight="1" x14ac:dyDescent="0.25">
      <c r="A656" s="1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</row>
    <row r="657" spans="1:12" ht="15.75" customHeight="1" x14ac:dyDescent="0.25">
      <c r="A657" s="1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</row>
    <row r="658" spans="1:12" ht="15.75" customHeight="1" x14ac:dyDescent="0.25">
      <c r="A658" s="1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</row>
    <row r="659" spans="1:12" ht="15.75" customHeight="1" x14ac:dyDescent="0.25">
      <c r="A659" s="1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</row>
    <row r="660" spans="1:12" ht="15.75" customHeight="1" x14ac:dyDescent="0.25">
      <c r="A660" s="1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</row>
    <row r="661" spans="1:12" ht="15.75" customHeight="1" x14ac:dyDescent="0.25">
      <c r="A661" s="1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</row>
    <row r="662" spans="1:12" ht="15.75" customHeight="1" x14ac:dyDescent="0.25">
      <c r="A662" s="1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</row>
    <row r="663" spans="1:12" ht="15.75" customHeight="1" x14ac:dyDescent="0.25">
      <c r="A663" s="1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</row>
    <row r="664" spans="1:12" ht="15.75" customHeight="1" x14ac:dyDescent="0.25">
      <c r="A664" s="1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</row>
    <row r="665" spans="1:12" ht="15.75" customHeight="1" x14ac:dyDescent="0.25">
      <c r="A665" s="1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</row>
    <row r="666" spans="1:12" ht="15.75" customHeight="1" x14ac:dyDescent="0.25">
      <c r="A666" s="1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</row>
    <row r="667" spans="1:12" ht="15.75" customHeight="1" x14ac:dyDescent="0.25">
      <c r="A667" s="1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</row>
    <row r="668" spans="1:12" ht="15.75" customHeight="1" x14ac:dyDescent="0.25">
      <c r="A668" s="1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</row>
    <row r="669" spans="1:12" ht="15.75" customHeight="1" x14ac:dyDescent="0.25">
      <c r="A669" s="1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</row>
    <row r="670" spans="1:12" ht="15.75" customHeight="1" x14ac:dyDescent="0.25">
      <c r="A670" s="1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</row>
    <row r="671" spans="1:12" ht="15.75" customHeight="1" x14ac:dyDescent="0.25">
      <c r="A671" s="1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</row>
    <row r="672" spans="1:12" ht="15.75" customHeight="1" x14ac:dyDescent="0.25">
      <c r="A672" s="1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</row>
    <row r="673" spans="1:12" ht="15.75" customHeight="1" x14ac:dyDescent="0.25">
      <c r="A673" s="1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</row>
    <row r="674" spans="1:12" ht="15.75" customHeight="1" x14ac:dyDescent="0.25">
      <c r="A674" s="1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</row>
    <row r="675" spans="1:12" ht="15.75" customHeight="1" x14ac:dyDescent="0.25">
      <c r="A675" s="1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</row>
    <row r="676" spans="1:12" ht="15.75" customHeight="1" x14ac:dyDescent="0.25">
      <c r="A676" s="1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</row>
    <row r="677" spans="1:12" ht="15.75" customHeight="1" x14ac:dyDescent="0.25">
      <c r="A677" s="1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</row>
    <row r="678" spans="1:12" ht="15.75" customHeight="1" x14ac:dyDescent="0.25">
      <c r="A678" s="1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</row>
    <row r="679" spans="1:12" ht="15.75" customHeight="1" x14ac:dyDescent="0.25">
      <c r="A679" s="1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</row>
    <row r="680" spans="1:12" ht="15.75" customHeight="1" x14ac:dyDescent="0.25">
      <c r="A680" s="1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</row>
    <row r="681" spans="1:12" ht="15.75" customHeight="1" x14ac:dyDescent="0.25">
      <c r="A681" s="1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</row>
    <row r="682" spans="1:12" ht="15.75" customHeight="1" x14ac:dyDescent="0.25">
      <c r="A682" s="1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</row>
    <row r="683" spans="1:12" ht="15.75" customHeight="1" x14ac:dyDescent="0.25">
      <c r="A683" s="1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</row>
    <row r="684" spans="1:12" ht="15.75" customHeight="1" x14ac:dyDescent="0.25">
      <c r="A684" s="1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</row>
    <row r="685" spans="1:12" ht="15.75" customHeight="1" x14ac:dyDescent="0.25">
      <c r="A685" s="1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</row>
    <row r="686" spans="1:12" ht="15.75" customHeight="1" x14ac:dyDescent="0.25">
      <c r="A686" s="1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</row>
    <row r="687" spans="1:12" ht="15.75" customHeight="1" x14ac:dyDescent="0.25">
      <c r="A687" s="1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</row>
    <row r="688" spans="1:12" ht="15.75" customHeight="1" x14ac:dyDescent="0.25">
      <c r="A688" s="1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</row>
    <row r="689" spans="1:12" ht="15.75" customHeight="1" x14ac:dyDescent="0.25">
      <c r="A689" s="1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</row>
    <row r="690" spans="1:12" ht="15.75" customHeight="1" x14ac:dyDescent="0.25">
      <c r="A690" s="1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</row>
    <row r="691" spans="1:12" ht="15.75" customHeight="1" x14ac:dyDescent="0.25">
      <c r="A691" s="1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</row>
    <row r="692" spans="1:12" ht="15.75" customHeight="1" x14ac:dyDescent="0.25">
      <c r="A692" s="1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</row>
    <row r="693" spans="1:12" ht="15.75" customHeight="1" x14ac:dyDescent="0.25">
      <c r="A693" s="1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</row>
    <row r="694" spans="1:12" ht="15.75" customHeight="1" x14ac:dyDescent="0.25">
      <c r="A694" s="1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</row>
    <row r="695" spans="1:12" ht="15.75" customHeight="1" x14ac:dyDescent="0.25">
      <c r="A695" s="1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</row>
    <row r="696" spans="1:12" ht="15.75" customHeight="1" x14ac:dyDescent="0.25">
      <c r="A696" s="1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</row>
    <row r="697" spans="1:12" ht="15.75" customHeight="1" x14ac:dyDescent="0.25">
      <c r="A697" s="1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</row>
    <row r="698" spans="1:12" ht="15.75" customHeight="1" x14ac:dyDescent="0.25">
      <c r="A698" s="1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</row>
    <row r="699" spans="1:12" ht="15.75" customHeight="1" x14ac:dyDescent="0.25">
      <c r="A699" s="1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</row>
    <row r="700" spans="1:12" ht="15.75" customHeight="1" x14ac:dyDescent="0.25">
      <c r="A700" s="1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</row>
    <row r="701" spans="1:12" ht="15.75" customHeight="1" x14ac:dyDescent="0.25">
      <c r="A701" s="1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</row>
    <row r="702" spans="1:12" ht="15.75" customHeight="1" x14ac:dyDescent="0.25">
      <c r="A702" s="1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</row>
    <row r="703" spans="1:12" ht="15.75" customHeight="1" x14ac:dyDescent="0.25">
      <c r="A703" s="1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</row>
    <row r="704" spans="1:12" ht="15.75" customHeight="1" x14ac:dyDescent="0.25">
      <c r="A704" s="1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</row>
    <row r="705" spans="1:12" ht="15.75" customHeight="1" x14ac:dyDescent="0.25">
      <c r="A705" s="1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</row>
    <row r="706" spans="1:12" ht="15.75" customHeight="1" x14ac:dyDescent="0.25">
      <c r="A706" s="1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</row>
    <row r="707" spans="1:12" ht="15.75" customHeight="1" x14ac:dyDescent="0.25">
      <c r="A707" s="1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</row>
    <row r="708" spans="1:12" ht="15.75" customHeight="1" x14ac:dyDescent="0.25">
      <c r="A708" s="1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</row>
    <row r="709" spans="1:12" ht="15.75" customHeight="1" x14ac:dyDescent="0.25">
      <c r="A709" s="1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</row>
    <row r="710" spans="1:12" ht="15.75" customHeight="1" x14ac:dyDescent="0.25">
      <c r="A710" s="1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</row>
    <row r="711" spans="1:12" ht="15.75" customHeight="1" x14ac:dyDescent="0.25">
      <c r="A711" s="1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</row>
    <row r="712" spans="1:12" ht="15.75" customHeight="1" x14ac:dyDescent="0.25">
      <c r="A712" s="1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</row>
    <row r="713" spans="1:12" ht="15.75" customHeight="1" x14ac:dyDescent="0.25">
      <c r="A713" s="1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</row>
    <row r="714" spans="1:12" ht="15.75" customHeight="1" x14ac:dyDescent="0.25">
      <c r="A714" s="1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</row>
    <row r="715" spans="1:12" ht="15.75" customHeight="1" x14ac:dyDescent="0.25">
      <c r="A715" s="1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</row>
    <row r="716" spans="1:12" ht="15.75" customHeight="1" x14ac:dyDescent="0.25">
      <c r="A716" s="1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</row>
    <row r="717" spans="1:12" ht="15.75" customHeight="1" x14ac:dyDescent="0.25">
      <c r="A717" s="1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</row>
    <row r="718" spans="1:12" ht="15.75" customHeight="1" x14ac:dyDescent="0.25">
      <c r="A718" s="1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</row>
    <row r="719" spans="1:12" ht="15.75" customHeight="1" x14ac:dyDescent="0.25">
      <c r="A719" s="1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</row>
    <row r="720" spans="1:12" ht="15.75" customHeight="1" x14ac:dyDescent="0.25">
      <c r="A720" s="1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</row>
    <row r="721" spans="1:12" ht="15.75" customHeight="1" x14ac:dyDescent="0.25">
      <c r="A721" s="1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</row>
    <row r="722" spans="1:12" ht="15.75" customHeight="1" x14ac:dyDescent="0.25">
      <c r="A722" s="1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</row>
    <row r="723" spans="1:12" ht="15.75" customHeight="1" x14ac:dyDescent="0.25">
      <c r="A723" s="1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</row>
    <row r="724" spans="1:12" ht="15.75" customHeight="1" x14ac:dyDescent="0.25">
      <c r="A724" s="1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</row>
    <row r="725" spans="1:12" ht="15.75" customHeight="1" x14ac:dyDescent="0.25">
      <c r="A725" s="1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</row>
    <row r="726" spans="1:12" ht="15.75" customHeight="1" x14ac:dyDescent="0.25">
      <c r="A726" s="1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</row>
    <row r="727" spans="1:12" ht="15.75" customHeight="1" x14ac:dyDescent="0.25">
      <c r="A727" s="1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</row>
    <row r="728" spans="1:12" ht="15.75" customHeight="1" x14ac:dyDescent="0.25">
      <c r="A728" s="1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</row>
    <row r="729" spans="1:12" ht="15.75" customHeight="1" x14ac:dyDescent="0.25">
      <c r="A729" s="1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</row>
    <row r="730" spans="1:12" ht="15.75" customHeight="1" x14ac:dyDescent="0.25">
      <c r="A730" s="1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</row>
    <row r="731" spans="1:12" ht="15.75" customHeight="1" x14ac:dyDescent="0.25">
      <c r="A731" s="1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</row>
    <row r="732" spans="1:12" ht="15.75" customHeight="1" x14ac:dyDescent="0.25">
      <c r="A732" s="1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</row>
    <row r="733" spans="1:12" ht="15.75" customHeight="1" x14ac:dyDescent="0.25">
      <c r="A733" s="1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</row>
    <row r="734" spans="1:12" ht="15.75" customHeight="1" x14ac:dyDescent="0.25">
      <c r="A734" s="1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</row>
    <row r="735" spans="1:12" ht="15.75" customHeight="1" x14ac:dyDescent="0.25">
      <c r="A735" s="1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</row>
    <row r="736" spans="1:12" ht="15.75" customHeight="1" x14ac:dyDescent="0.25">
      <c r="A736" s="1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</row>
    <row r="737" spans="1:12" ht="15.75" customHeight="1" x14ac:dyDescent="0.25">
      <c r="A737" s="1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</row>
    <row r="738" spans="1:12" ht="15.75" customHeight="1" x14ac:dyDescent="0.25">
      <c r="A738" s="1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</row>
    <row r="739" spans="1:12" ht="15.75" customHeight="1" x14ac:dyDescent="0.25">
      <c r="A739" s="1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</row>
    <row r="740" spans="1:12" ht="15.75" customHeight="1" x14ac:dyDescent="0.25">
      <c r="A740" s="1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</row>
    <row r="741" spans="1:12" ht="15.75" customHeight="1" x14ac:dyDescent="0.25">
      <c r="A741" s="1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</row>
    <row r="742" spans="1:12" ht="15.75" customHeight="1" x14ac:dyDescent="0.25">
      <c r="A742" s="1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</row>
    <row r="743" spans="1:12" ht="15.75" customHeight="1" x14ac:dyDescent="0.25">
      <c r="A743" s="1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</row>
    <row r="744" spans="1:12" ht="15.75" customHeight="1" x14ac:dyDescent="0.25">
      <c r="A744" s="1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</row>
    <row r="745" spans="1:12" ht="15.75" customHeight="1" x14ac:dyDescent="0.25">
      <c r="A745" s="1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</row>
    <row r="746" spans="1:12" ht="15.75" customHeight="1" x14ac:dyDescent="0.25">
      <c r="A746" s="1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</row>
    <row r="747" spans="1:12" ht="15.75" customHeight="1" x14ac:dyDescent="0.25">
      <c r="A747" s="1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</row>
    <row r="748" spans="1:12" ht="15.75" customHeight="1" x14ac:dyDescent="0.25">
      <c r="A748" s="1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</row>
    <row r="749" spans="1:12" ht="15.75" customHeight="1" x14ac:dyDescent="0.25">
      <c r="A749" s="1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</row>
    <row r="750" spans="1:12" ht="15.75" customHeight="1" x14ac:dyDescent="0.25">
      <c r="A750" s="1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</row>
    <row r="751" spans="1:12" ht="15.75" customHeight="1" x14ac:dyDescent="0.25">
      <c r="A751" s="1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</row>
    <row r="752" spans="1:12" ht="15.75" customHeight="1" x14ac:dyDescent="0.25">
      <c r="A752" s="1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</row>
    <row r="753" spans="1:12" ht="15.75" customHeight="1" x14ac:dyDescent="0.25">
      <c r="A753" s="1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</row>
    <row r="754" spans="1:12" ht="15.75" customHeight="1" x14ac:dyDescent="0.25">
      <c r="A754" s="1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</row>
    <row r="755" spans="1:12" ht="15.75" customHeight="1" x14ac:dyDescent="0.25">
      <c r="A755" s="1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</row>
    <row r="756" spans="1:12" ht="15.75" customHeight="1" x14ac:dyDescent="0.25">
      <c r="A756" s="1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</row>
    <row r="757" spans="1:12" ht="15.75" customHeight="1" x14ac:dyDescent="0.25">
      <c r="A757" s="1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</row>
    <row r="758" spans="1:12" ht="15.75" customHeight="1" x14ac:dyDescent="0.25">
      <c r="A758" s="1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</row>
    <row r="759" spans="1:12" ht="15.75" customHeight="1" x14ac:dyDescent="0.25">
      <c r="A759" s="1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</row>
    <row r="760" spans="1:12" ht="15.75" customHeight="1" x14ac:dyDescent="0.25">
      <c r="A760" s="1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</row>
    <row r="761" spans="1:12" ht="15.75" customHeight="1" x14ac:dyDescent="0.25">
      <c r="A761" s="1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</row>
    <row r="762" spans="1:12" ht="15.75" customHeight="1" x14ac:dyDescent="0.25">
      <c r="A762" s="1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</row>
    <row r="763" spans="1:12" ht="15.75" customHeight="1" x14ac:dyDescent="0.25">
      <c r="A763" s="1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</row>
    <row r="764" spans="1:12" ht="15.75" customHeight="1" x14ac:dyDescent="0.25">
      <c r="A764" s="1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</row>
    <row r="765" spans="1:12" ht="15.75" customHeight="1" x14ac:dyDescent="0.25">
      <c r="A765" s="1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</row>
    <row r="766" spans="1:12" ht="15.75" customHeight="1" x14ac:dyDescent="0.25">
      <c r="A766" s="1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</row>
    <row r="767" spans="1:12" ht="15.75" customHeight="1" x14ac:dyDescent="0.25">
      <c r="A767" s="1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</row>
    <row r="768" spans="1:12" ht="15.75" customHeight="1" x14ac:dyDescent="0.25">
      <c r="A768" s="1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</row>
    <row r="769" spans="1:12" ht="15.75" customHeight="1" x14ac:dyDescent="0.25">
      <c r="A769" s="1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</row>
    <row r="770" spans="1:12" ht="15.75" customHeight="1" x14ac:dyDescent="0.25">
      <c r="A770" s="1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</row>
    <row r="771" spans="1:12" ht="15.75" customHeight="1" x14ac:dyDescent="0.25">
      <c r="A771" s="1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</row>
    <row r="772" spans="1:12" ht="15.75" customHeight="1" x14ac:dyDescent="0.25">
      <c r="A772" s="1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</row>
    <row r="773" spans="1:12" ht="15.75" customHeight="1" x14ac:dyDescent="0.25">
      <c r="A773" s="1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</row>
    <row r="774" spans="1:12" ht="15.75" customHeight="1" x14ac:dyDescent="0.25">
      <c r="A774" s="1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</row>
    <row r="775" spans="1:12" ht="15.75" customHeight="1" x14ac:dyDescent="0.25">
      <c r="A775" s="1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</row>
    <row r="776" spans="1:12" ht="15.75" customHeight="1" x14ac:dyDescent="0.25">
      <c r="A776" s="1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</row>
    <row r="777" spans="1:12" ht="15.75" customHeight="1" x14ac:dyDescent="0.25">
      <c r="A777" s="1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</row>
    <row r="778" spans="1:12" ht="15.75" customHeight="1" x14ac:dyDescent="0.25">
      <c r="A778" s="1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</row>
    <row r="779" spans="1:12" ht="15.75" customHeight="1" x14ac:dyDescent="0.25">
      <c r="A779" s="1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</row>
    <row r="780" spans="1:12" ht="15.75" customHeight="1" x14ac:dyDescent="0.25">
      <c r="A780" s="1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</row>
    <row r="781" spans="1:12" ht="15.75" customHeight="1" x14ac:dyDescent="0.25">
      <c r="A781" s="1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</row>
    <row r="782" spans="1:12" ht="15.75" customHeight="1" x14ac:dyDescent="0.25">
      <c r="A782" s="1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</row>
    <row r="783" spans="1:12" ht="15.75" customHeight="1" x14ac:dyDescent="0.25">
      <c r="A783" s="1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</row>
    <row r="784" spans="1:12" ht="15.75" customHeight="1" x14ac:dyDescent="0.25">
      <c r="A784" s="1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</row>
    <row r="785" spans="1:12" ht="15.75" customHeight="1" x14ac:dyDescent="0.25">
      <c r="A785" s="1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</row>
    <row r="786" spans="1:12" ht="15.75" customHeight="1" x14ac:dyDescent="0.25">
      <c r="A786" s="1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</row>
    <row r="787" spans="1:12" ht="15.75" customHeight="1" x14ac:dyDescent="0.25">
      <c r="A787" s="1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</row>
    <row r="788" spans="1:12" ht="15.75" customHeight="1" x14ac:dyDescent="0.25">
      <c r="A788" s="1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</row>
    <row r="789" spans="1:12" ht="15.75" customHeight="1" x14ac:dyDescent="0.25">
      <c r="A789" s="1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</row>
    <row r="790" spans="1:12" ht="15.75" customHeight="1" x14ac:dyDescent="0.25">
      <c r="A790" s="1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</row>
    <row r="791" spans="1:12" ht="15.75" customHeight="1" x14ac:dyDescent="0.25">
      <c r="A791" s="1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</row>
    <row r="792" spans="1:12" ht="15.75" customHeight="1" x14ac:dyDescent="0.25">
      <c r="A792" s="1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</row>
    <row r="793" spans="1:12" ht="15.75" customHeight="1" x14ac:dyDescent="0.25">
      <c r="A793" s="1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</row>
    <row r="794" spans="1:12" ht="15.75" customHeight="1" x14ac:dyDescent="0.25">
      <c r="A794" s="1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</row>
    <row r="795" spans="1:12" ht="15.75" customHeight="1" x14ac:dyDescent="0.25">
      <c r="A795" s="1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</row>
    <row r="796" spans="1:12" ht="15.75" customHeight="1" x14ac:dyDescent="0.25">
      <c r="A796" s="1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</row>
    <row r="797" spans="1:12" ht="15.75" customHeight="1" x14ac:dyDescent="0.25">
      <c r="A797" s="1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</row>
    <row r="798" spans="1:12" ht="15.75" customHeight="1" x14ac:dyDescent="0.25">
      <c r="A798" s="1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</row>
    <row r="799" spans="1:12" ht="15.75" customHeight="1" x14ac:dyDescent="0.25">
      <c r="A799" s="1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</row>
    <row r="800" spans="1:12" ht="15.75" customHeight="1" x14ac:dyDescent="0.25">
      <c r="A800" s="1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</row>
    <row r="801" spans="1:12" ht="15.75" customHeight="1" x14ac:dyDescent="0.25">
      <c r="A801" s="1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</row>
    <row r="802" spans="1:12" ht="15.75" customHeight="1" x14ac:dyDescent="0.25">
      <c r="A802" s="1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</row>
    <row r="803" spans="1:12" ht="15.75" customHeight="1" x14ac:dyDescent="0.25">
      <c r="A803" s="1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</row>
    <row r="804" spans="1:12" ht="15.75" customHeight="1" x14ac:dyDescent="0.25">
      <c r="A804" s="1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</row>
    <row r="805" spans="1:12" ht="15.75" customHeight="1" x14ac:dyDescent="0.25">
      <c r="A805" s="1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</row>
    <row r="806" spans="1:12" ht="15.75" customHeight="1" x14ac:dyDescent="0.25">
      <c r="A806" s="1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</row>
    <row r="807" spans="1:12" ht="15.75" customHeight="1" x14ac:dyDescent="0.25">
      <c r="A807" s="1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</row>
    <row r="808" spans="1:12" ht="15.75" customHeight="1" x14ac:dyDescent="0.25">
      <c r="A808" s="1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</row>
    <row r="809" spans="1:12" ht="15.75" customHeight="1" x14ac:dyDescent="0.25">
      <c r="A809" s="1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</row>
    <row r="810" spans="1:12" ht="15.75" customHeight="1" x14ac:dyDescent="0.25">
      <c r="A810" s="1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</row>
    <row r="811" spans="1:12" ht="15.75" customHeight="1" x14ac:dyDescent="0.25">
      <c r="A811" s="1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</row>
    <row r="812" spans="1:12" ht="15.75" customHeight="1" x14ac:dyDescent="0.25">
      <c r="A812" s="1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</row>
    <row r="813" spans="1:12" ht="15.75" customHeight="1" x14ac:dyDescent="0.25">
      <c r="A813" s="1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</row>
    <row r="814" spans="1:12" ht="15.75" customHeight="1" x14ac:dyDescent="0.25">
      <c r="A814" s="1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</row>
    <row r="815" spans="1:12" ht="15.75" customHeight="1" x14ac:dyDescent="0.25">
      <c r="A815" s="1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</row>
    <row r="816" spans="1:12" ht="15.75" customHeight="1" x14ac:dyDescent="0.25">
      <c r="A816" s="1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</row>
    <row r="817" spans="1:12" ht="15.75" customHeight="1" x14ac:dyDescent="0.25">
      <c r="A817" s="1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</row>
    <row r="818" spans="1:12" ht="15.75" customHeight="1" x14ac:dyDescent="0.25">
      <c r="A818" s="1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</row>
    <row r="819" spans="1:12" ht="15.75" customHeight="1" x14ac:dyDescent="0.25">
      <c r="A819" s="1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</row>
    <row r="820" spans="1:12" ht="15.75" customHeight="1" x14ac:dyDescent="0.25">
      <c r="A820" s="1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</row>
    <row r="821" spans="1:12" ht="15.75" customHeight="1" x14ac:dyDescent="0.25">
      <c r="A821" s="1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</row>
    <row r="822" spans="1:12" ht="15.75" customHeight="1" x14ac:dyDescent="0.25">
      <c r="A822" s="1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</row>
    <row r="823" spans="1:12" ht="15.75" customHeight="1" x14ac:dyDescent="0.25">
      <c r="A823" s="1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</row>
    <row r="824" spans="1:12" ht="15.75" customHeight="1" x14ac:dyDescent="0.25">
      <c r="A824" s="1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</row>
    <row r="825" spans="1:12" ht="15.75" customHeight="1" x14ac:dyDescent="0.25">
      <c r="A825" s="1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</row>
    <row r="826" spans="1:12" ht="15.75" customHeight="1" x14ac:dyDescent="0.25">
      <c r="A826" s="1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</row>
    <row r="827" spans="1:12" ht="15.75" customHeight="1" x14ac:dyDescent="0.25">
      <c r="A827" s="1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</row>
    <row r="828" spans="1:12" ht="15.75" customHeight="1" x14ac:dyDescent="0.25">
      <c r="A828" s="1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</row>
    <row r="829" spans="1:12" ht="15.75" customHeight="1" x14ac:dyDescent="0.25">
      <c r="A829" s="1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</row>
    <row r="830" spans="1:12" ht="15.75" customHeight="1" x14ac:dyDescent="0.25">
      <c r="A830" s="1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</row>
    <row r="831" spans="1:12" ht="15.75" customHeight="1" x14ac:dyDescent="0.25">
      <c r="A831" s="1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</row>
    <row r="832" spans="1:12" ht="15.75" customHeight="1" x14ac:dyDescent="0.25">
      <c r="A832" s="1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</row>
    <row r="833" spans="1:12" ht="15.75" customHeight="1" x14ac:dyDescent="0.25">
      <c r="A833" s="1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</row>
    <row r="834" spans="1:12" ht="15.75" customHeight="1" x14ac:dyDescent="0.25">
      <c r="A834" s="1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</row>
    <row r="835" spans="1:12" ht="15.75" customHeight="1" x14ac:dyDescent="0.25">
      <c r="A835" s="1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</row>
    <row r="836" spans="1:12" ht="15.75" customHeight="1" x14ac:dyDescent="0.25">
      <c r="A836" s="1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</row>
    <row r="837" spans="1:12" ht="15.75" customHeight="1" x14ac:dyDescent="0.25">
      <c r="A837" s="1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</row>
    <row r="838" spans="1:12" ht="15.75" customHeight="1" x14ac:dyDescent="0.25">
      <c r="A838" s="1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</row>
    <row r="839" spans="1:12" ht="15.75" customHeight="1" x14ac:dyDescent="0.25">
      <c r="A839" s="1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</row>
    <row r="840" spans="1:12" ht="15.75" customHeight="1" x14ac:dyDescent="0.25">
      <c r="A840" s="1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</row>
    <row r="841" spans="1:12" ht="15.75" customHeight="1" x14ac:dyDescent="0.25">
      <c r="A841" s="1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</row>
    <row r="842" spans="1:12" ht="15.75" customHeight="1" x14ac:dyDescent="0.25">
      <c r="A842" s="1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</row>
    <row r="843" spans="1:12" ht="15.75" customHeight="1" x14ac:dyDescent="0.25">
      <c r="A843" s="1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</row>
    <row r="844" spans="1:12" ht="15.75" customHeight="1" x14ac:dyDescent="0.25">
      <c r="A844" s="1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</row>
    <row r="845" spans="1:12" ht="15.75" customHeight="1" x14ac:dyDescent="0.25">
      <c r="A845" s="1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</row>
    <row r="846" spans="1:12" ht="15.75" customHeight="1" x14ac:dyDescent="0.25">
      <c r="A846" s="1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</row>
    <row r="847" spans="1:12" ht="15.75" customHeight="1" x14ac:dyDescent="0.25">
      <c r="A847" s="1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</row>
    <row r="848" spans="1:12" ht="15.75" customHeight="1" x14ac:dyDescent="0.25">
      <c r="A848" s="1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</row>
    <row r="849" spans="1:12" ht="15.75" customHeight="1" x14ac:dyDescent="0.25">
      <c r="A849" s="1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</row>
    <row r="850" spans="1:12" ht="15.75" customHeight="1" x14ac:dyDescent="0.25">
      <c r="A850" s="1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</row>
    <row r="851" spans="1:12" ht="15.75" customHeight="1" x14ac:dyDescent="0.25">
      <c r="A851" s="1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</row>
    <row r="852" spans="1:12" ht="15.75" customHeight="1" x14ac:dyDescent="0.25">
      <c r="A852" s="1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</row>
    <row r="853" spans="1:12" ht="15.75" customHeight="1" x14ac:dyDescent="0.25">
      <c r="A853" s="1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</row>
    <row r="854" spans="1:12" ht="15.75" customHeight="1" x14ac:dyDescent="0.25">
      <c r="A854" s="1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</row>
    <row r="855" spans="1:12" ht="15.75" customHeight="1" x14ac:dyDescent="0.25">
      <c r="A855" s="1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</row>
    <row r="856" spans="1:12" ht="15.75" customHeight="1" x14ac:dyDescent="0.25">
      <c r="A856" s="1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</row>
    <row r="857" spans="1:12" ht="15.75" customHeight="1" x14ac:dyDescent="0.25">
      <c r="A857" s="1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</row>
    <row r="858" spans="1:12" ht="15.75" customHeight="1" x14ac:dyDescent="0.25">
      <c r="A858" s="1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</row>
    <row r="859" spans="1:12" ht="15.75" customHeight="1" x14ac:dyDescent="0.25">
      <c r="A859" s="1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</row>
    <row r="860" spans="1:12" ht="15.75" customHeight="1" x14ac:dyDescent="0.25">
      <c r="A860" s="1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</row>
    <row r="861" spans="1:12" ht="15.75" customHeight="1" x14ac:dyDescent="0.25">
      <c r="A861" s="1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</row>
    <row r="862" spans="1:12" ht="15.75" customHeight="1" x14ac:dyDescent="0.25">
      <c r="A862" s="1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</row>
    <row r="863" spans="1:12" ht="15.75" customHeight="1" x14ac:dyDescent="0.25">
      <c r="A863" s="1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</row>
    <row r="864" spans="1:12" ht="15.75" customHeight="1" x14ac:dyDescent="0.25">
      <c r="A864" s="1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</row>
    <row r="865" spans="1:12" ht="15.75" customHeight="1" x14ac:dyDescent="0.25">
      <c r="A865" s="1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</row>
    <row r="866" spans="1:12" ht="15.75" customHeight="1" x14ac:dyDescent="0.25">
      <c r="A866" s="1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</row>
    <row r="867" spans="1:12" ht="15.75" customHeight="1" x14ac:dyDescent="0.25">
      <c r="A867" s="1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</row>
    <row r="868" spans="1:12" ht="15.75" customHeight="1" x14ac:dyDescent="0.25">
      <c r="A868" s="1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</row>
    <row r="869" spans="1:12" ht="15.75" customHeight="1" x14ac:dyDescent="0.25">
      <c r="A869" s="1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</row>
    <row r="870" spans="1:12" ht="15.75" customHeight="1" x14ac:dyDescent="0.25">
      <c r="A870" s="1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</row>
    <row r="871" spans="1:12" ht="15.75" customHeight="1" x14ac:dyDescent="0.25">
      <c r="A871" s="1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</row>
    <row r="872" spans="1:12" ht="15.75" customHeight="1" x14ac:dyDescent="0.25">
      <c r="A872" s="1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</row>
    <row r="873" spans="1:12" ht="15.75" customHeight="1" x14ac:dyDescent="0.25">
      <c r="A873" s="1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</row>
    <row r="874" spans="1:12" ht="15.75" customHeight="1" x14ac:dyDescent="0.25">
      <c r="A874" s="1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</row>
    <row r="875" spans="1:12" ht="15.75" customHeight="1" x14ac:dyDescent="0.25">
      <c r="A875" s="1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</row>
    <row r="876" spans="1:12" ht="15.75" customHeight="1" x14ac:dyDescent="0.25">
      <c r="A876" s="1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</row>
    <row r="877" spans="1:12" ht="15.75" customHeight="1" x14ac:dyDescent="0.25">
      <c r="A877" s="1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</row>
    <row r="878" spans="1:12" ht="15.75" customHeight="1" x14ac:dyDescent="0.25">
      <c r="A878" s="1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</row>
    <row r="879" spans="1:12" ht="15.75" customHeight="1" x14ac:dyDescent="0.25">
      <c r="A879" s="1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</row>
    <row r="880" spans="1:12" ht="15.75" customHeight="1" x14ac:dyDescent="0.25">
      <c r="A880" s="1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</row>
    <row r="881" spans="1:12" ht="15.75" customHeight="1" x14ac:dyDescent="0.25">
      <c r="A881" s="1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</row>
    <row r="882" spans="1:12" ht="15.75" customHeight="1" x14ac:dyDescent="0.25">
      <c r="A882" s="1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</row>
    <row r="883" spans="1:12" ht="15.75" customHeight="1" x14ac:dyDescent="0.25">
      <c r="A883" s="1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</row>
    <row r="884" spans="1:12" ht="15.75" customHeight="1" x14ac:dyDescent="0.25">
      <c r="A884" s="1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</row>
    <row r="885" spans="1:12" ht="15.75" customHeight="1" x14ac:dyDescent="0.25">
      <c r="A885" s="1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</row>
    <row r="886" spans="1:12" ht="15.75" customHeight="1" x14ac:dyDescent="0.25">
      <c r="A886" s="1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</row>
    <row r="887" spans="1:12" ht="15.75" customHeight="1" x14ac:dyDescent="0.25">
      <c r="A887" s="1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</row>
    <row r="888" spans="1:12" ht="15.75" customHeight="1" x14ac:dyDescent="0.25">
      <c r="A888" s="1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</row>
    <row r="889" spans="1:12" ht="15.75" customHeight="1" x14ac:dyDescent="0.25">
      <c r="A889" s="1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</row>
    <row r="890" spans="1:12" ht="15.75" customHeight="1" x14ac:dyDescent="0.25">
      <c r="A890" s="1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</row>
    <row r="891" spans="1:12" ht="15.75" customHeight="1" x14ac:dyDescent="0.25">
      <c r="A891" s="1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</row>
    <row r="892" spans="1:12" ht="15.75" customHeight="1" x14ac:dyDescent="0.25">
      <c r="A892" s="1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</row>
    <row r="893" spans="1:12" ht="15.75" customHeight="1" x14ac:dyDescent="0.25">
      <c r="A893" s="1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</row>
    <row r="894" spans="1:12" ht="15.75" customHeight="1" x14ac:dyDescent="0.25">
      <c r="A894" s="1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</row>
    <row r="895" spans="1:12" ht="15.75" customHeight="1" x14ac:dyDescent="0.25">
      <c r="A895" s="1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</row>
    <row r="896" spans="1:12" ht="15.75" customHeight="1" x14ac:dyDescent="0.25">
      <c r="A896" s="1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</row>
    <row r="897" spans="1:12" ht="15.75" customHeight="1" x14ac:dyDescent="0.25">
      <c r="A897" s="1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</row>
    <row r="898" spans="1:12" ht="15.75" customHeight="1" x14ac:dyDescent="0.25">
      <c r="A898" s="1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</row>
    <row r="899" spans="1:12" ht="15.75" customHeight="1" x14ac:dyDescent="0.25">
      <c r="A899" s="1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</row>
    <row r="900" spans="1:12" ht="15.75" customHeight="1" x14ac:dyDescent="0.25">
      <c r="A900" s="1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</row>
    <row r="901" spans="1:12" ht="15.75" customHeight="1" x14ac:dyDescent="0.25">
      <c r="A901" s="1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</row>
    <row r="902" spans="1:12" ht="15.75" customHeight="1" x14ac:dyDescent="0.25">
      <c r="A902" s="1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</row>
    <row r="903" spans="1:12" ht="15.75" customHeight="1" x14ac:dyDescent="0.25">
      <c r="A903" s="1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</row>
    <row r="904" spans="1:12" ht="15.75" customHeight="1" x14ac:dyDescent="0.25">
      <c r="A904" s="1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</row>
    <row r="905" spans="1:12" ht="15.75" customHeight="1" x14ac:dyDescent="0.25">
      <c r="A905" s="1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</row>
    <row r="906" spans="1:12" ht="15.75" customHeight="1" x14ac:dyDescent="0.25">
      <c r="A906" s="1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</row>
    <row r="907" spans="1:12" ht="15.75" customHeight="1" x14ac:dyDescent="0.25">
      <c r="A907" s="1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</row>
    <row r="908" spans="1:12" ht="15.75" customHeight="1" x14ac:dyDescent="0.25">
      <c r="A908" s="1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</row>
    <row r="909" spans="1:12" ht="15.75" customHeight="1" x14ac:dyDescent="0.25">
      <c r="A909" s="1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</row>
    <row r="910" spans="1:12" ht="15.75" customHeight="1" x14ac:dyDescent="0.25">
      <c r="A910" s="1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</row>
    <row r="911" spans="1:12" ht="15.75" customHeight="1" x14ac:dyDescent="0.25">
      <c r="A911" s="1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</row>
    <row r="912" spans="1:12" ht="15.75" customHeight="1" x14ac:dyDescent="0.25">
      <c r="A912" s="1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</row>
    <row r="913" spans="1:12" ht="15.75" customHeight="1" x14ac:dyDescent="0.25">
      <c r="A913" s="1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</row>
    <row r="914" spans="1:12" ht="15.75" customHeight="1" x14ac:dyDescent="0.25">
      <c r="A914" s="1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</row>
    <row r="915" spans="1:12" ht="15.75" customHeight="1" x14ac:dyDescent="0.25">
      <c r="A915" s="1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</row>
    <row r="916" spans="1:12" ht="15.75" customHeight="1" x14ac:dyDescent="0.25">
      <c r="A916" s="1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</row>
    <row r="917" spans="1:12" ht="15.75" customHeight="1" x14ac:dyDescent="0.25">
      <c r="A917" s="1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</row>
    <row r="918" spans="1:12" ht="15.75" customHeight="1" x14ac:dyDescent="0.25">
      <c r="A918" s="1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</row>
    <row r="919" spans="1:12" ht="15.75" customHeight="1" x14ac:dyDescent="0.25">
      <c r="A919" s="1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</row>
    <row r="920" spans="1:12" ht="15.75" customHeight="1" x14ac:dyDescent="0.25">
      <c r="A920" s="1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</row>
    <row r="921" spans="1:12" ht="15.75" customHeight="1" x14ac:dyDescent="0.25">
      <c r="A921" s="1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</row>
    <row r="922" spans="1:12" ht="15.75" customHeight="1" x14ac:dyDescent="0.25">
      <c r="A922" s="1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</row>
    <row r="923" spans="1:12" ht="15.75" customHeight="1" x14ac:dyDescent="0.25">
      <c r="A923" s="1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</row>
    <row r="924" spans="1:12" ht="15.75" customHeight="1" x14ac:dyDescent="0.25">
      <c r="A924" s="1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</row>
    <row r="925" spans="1:12" ht="15.75" customHeight="1" x14ac:dyDescent="0.25">
      <c r="A925" s="1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</row>
    <row r="926" spans="1:12" ht="15.75" customHeight="1" x14ac:dyDescent="0.25">
      <c r="A926" s="1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</row>
    <row r="927" spans="1:12" ht="15.75" customHeight="1" x14ac:dyDescent="0.25">
      <c r="A927" s="1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</row>
    <row r="928" spans="1:12" ht="15.75" customHeight="1" x14ac:dyDescent="0.25">
      <c r="A928" s="1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</row>
    <row r="929" spans="1:12" ht="15.75" customHeight="1" x14ac:dyDescent="0.25">
      <c r="A929" s="1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</row>
    <row r="930" spans="1:12" ht="15.75" customHeight="1" x14ac:dyDescent="0.25">
      <c r="A930" s="1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</row>
    <row r="931" spans="1:12" ht="15.75" customHeight="1" x14ac:dyDescent="0.25">
      <c r="A931" s="1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</row>
    <row r="932" spans="1:12" ht="15.75" customHeight="1" x14ac:dyDescent="0.25">
      <c r="A932" s="1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</row>
    <row r="933" spans="1:12" ht="15.75" customHeight="1" x14ac:dyDescent="0.25">
      <c r="A933" s="1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</row>
    <row r="934" spans="1:12" ht="15.75" customHeight="1" x14ac:dyDescent="0.25">
      <c r="A934" s="1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</row>
    <row r="935" spans="1:12" ht="15.75" customHeight="1" x14ac:dyDescent="0.25">
      <c r="A935" s="1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</row>
    <row r="936" spans="1:12" ht="15.75" customHeight="1" x14ac:dyDescent="0.25">
      <c r="A936" s="1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</row>
    <row r="937" spans="1:12" ht="15.75" customHeight="1" x14ac:dyDescent="0.25">
      <c r="A937" s="1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</row>
    <row r="938" spans="1:12" ht="15.75" customHeight="1" x14ac:dyDescent="0.25">
      <c r="A938" s="1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</row>
    <row r="939" spans="1:12" ht="15.75" customHeight="1" x14ac:dyDescent="0.25">
      <c r="A939" s="1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</row>
    <row r="940" spans="1:12" ht="15.75" customHeight="1" x14ac:dyDescent="0.25">
      <c r="A940" s="1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</row>
    <row r="941" spans="1:12" ht="15.75" customHeight="1" x14ac:dyDescent="0.25">
      <c r="A941" s="1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</row>
    <row r="942" spans="1:12" ht="15.75" customHeight="1" x14ac:dyDescent="0.25">
      <c r="A942" s="1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</row>
    <row r="943" spans="1:12" ht="15.75" customHeight="1" x14ac:dyDescent="0.25">
      <c r="A943" s="1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</row>
    <row r="944" spans="1:12" ht="15.75" customHeight="1" x14ac:dyDescent="0.25">
      <c r="A944" s="1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</row>
    <row r="945" spans="1:12" ht="15.75" customHeight="1" x14ac:dyDescent="0.25">
      <c r="A945" s="1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</row>
    <row r="946" spans="1:12" ht="15.75" customHeight="1" x14ac:dyDescent="0.25">
      <c r="A946" s="1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</row>
    <row r="947" spans="1:12" ht="15.75" customHeight="1" x14ac:dyDescent="0.25">
      <c r="A947" s="1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</row>
    <row r="948" spans="1:12" ht="15.75" customHeight="1" x14ac:dyDescent="0.25">
      <c r="A948" s="1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</row>
    <row r="949" spans="1:12" ht="15.75" customHeight="1" x14ac:dyDescent="0.25">
      <c r="A949" s="1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</row>
    <row r="950" spans="1:12" ht="15.75" customHeight="1" x14ac:dyDescent="0.25">
      <c r="A950" s="1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</row>
    <row r="951" spans="1:12" ht="15.75" customHeight="1" x14ac:dyDescent="0.25">
      <c r="A951" s="1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</row>
    <row r="952" spans="1:12" ht="15.75" customHeight="1" x14ac:dyDescent="0.25">
      <c r="A952" s="1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</row>
    <row r="953" spans="1:12" ht="15.75" customHeight="1" x14ac:dyDescent="0.25">
      <c r="A953" s="1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</row>
    <row r="954" spans="1:12" ht="15.75" customHeight="1" x14ac:dyDescent="0.25">
      <c r="A954" s="1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</row>
    <row r="955" spans="1:12" ht="15.75" customHeight="1" x14ac:dyDescent="0.25">
      <c r="A955" s="1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</row>
    <row r="956" spans="1:12" ht="15.75" customHeight="1" x14ac:dyDescent="0.25">
      <c r="A956" s="1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</row>
    <row r="957" spans="1:12" ht="15.75" customHeight="1" x14ac:dyDescent="0.25">
      <c r="A957" s="1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</row>
    <row r="958" spans="1:12" ht="15.75" customHeight="1" x14ac:dyDescent="0.25">
      <c r="A958" s="1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</row>
    <row r="959" spans="1:12" ht="15.75" customHeight="1" x14ac:dyDescent="0.25">
      <c r="A959" s="1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</row>
    <row r="960" spans="1:12" ht="15.75" customHeight="1" x14ac:dyDescent="0.25">
      <c r="A960" s="1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</row>
    <row r="961" spans="1:12" ht="15.75" customHeight="1" x14ac:dyDescent="0.25">
      <c r="A961" s="1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</row>
    <row r="962" spans="1:12" ht="15.75" customHeight="1" x14ac:dyDescent="0.25">
      <c r="A962" s="1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</row>
    <row r="963" spans="1:12" ht="15.75" customHeight="1" x14ac:dyDescent="0.25">
      <c r="A963" s="1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</row>
    <row r="964" spans="1:12" ht="15.75" customHeight="1" x14ac:dyDescent="0.25">
      <c r="A964" s="1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</row>
    <row r="965" spans="1:12" ht="15.75" customHeight="1" x14ac:dyDescent="0.25">
      <c r="A965" s="1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</row>
    <row r="966" spans="1:12" ht="15.75" customHeight="1" x14ac:dyDescent="0.25">
      <c r="A966" s="1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</row>
    <row r="967" spans="1:12" ht="15.75" customHeight="1" x14ac:dyDescent="0.25">
      <c r="A967" s="1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</row>
    <row r="968" spans="1:12" ht="15.75" customHeight="1" x14ac:dyDescent="0.25">
      <c r="A968" s="1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</row>
    <row r="969" spans="1:12" ht="15.75" customHeight="1" x14ac:dyDescent="0.25">
      <c r="A969" s="1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</row>
    <row r="970" spans="1:12" ht="15.75" customHeight="1" x14ac:dyDescent="0.25">
      <c r="A970" s="1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</row>
    <row r="971" spans="1:12" ht="15.75" customHeight="1" x14ac:dyDescent="0.25">
      <c r="A971" s="1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</row>
    <row r="972" spans="1:12" ht="15.75" customHeight="1" x14ac:dyDescent="0.25">
      <c r="A972" s="1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</row>
    <row r="973" spans="1:12" ht="15.75" customHeight="1" x14ac:dyDescent="0.25">
      <c r="A973" s="1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</row>
    <row r="974" spans="1:12" ht="15.75" customHeight="1" x14ac:dyDescent="0.25">
      <c r="A974" s="1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</row>
    <row r="975" spans="1:12" ht="15.75" customHeight="1" x14ac:dyDescent="0.25">
      <c r="A975" s="1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</row>
    <row r="976" spans="1:12" ht="15.75" customHeight="1" x14ac:dyDescent="0.25">
      <c r="A976" s="1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</row>
    <row r="977" spans="1:12" ht="15.75" customHeight="1" x14ac:dyDescent="0.25">
      <c r="A977" s="1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</row>
    <row r="978" spans="1:12" ht="15.75" customHeight="1" x14ac:dyDescent="0.25">
      <c r="A978" s="1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</row>
    <row r="979" spans="1:12" ht="15.75" customHeight="1" x14ac:dyDescent="0.25">
      <c r="A979" s="1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</row>
    <row r="980" spans="1:12" ht="15.75" customHeight="1" x14ac:dyDescent="0.25">
      <c r="A980" s="1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</row>
    <row r="981" spans="1:12" ht="15.75" customHeight="1" x14ac:dyDescent="0.25">
      <c r="A981" s="1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</row>
    <row r="982" spans="1:12" ht="15.75" customHeight="1" x14ac:dyDescent="0.25">
      <c r="A982" s="1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</row>
    <row r="983" spans="1:12" ht="15.75" customHeight="1" x14ac:dyDescent="0.25">
      <c r="A983" s="1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</row>
    <row r="984" spans="1:12" ht="15.75" customHeight="1" x14ac:dyDescent="0.25">
      <c r="A984" s="1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</row>
    <row r="985" spans="1:12" ht="15.75" customHeight="1" x14ac:dyDescent="0.25">
      <c r="A985" s="1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</row>
    <row r="986" spans="1:12" ht="15.75" customHeight="1" x14ac:dyDescent="0.25">
      <c r="A986" s="1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</row>
    <row r="987" spans="1:12" ht="15.75" customHeight="1" x14ac:dyDescent="0.25">
      <c r="A987" s="1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</row>
    <row r="988" spans="1:12" ht="15.75" customHeight="1" x14ac:dyDescent="0.25">
      <c r="A988" s="1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</row>
    <row r="989" spans="1:12" ht="15.75" customHeight="1" x14ac:dyDescent="0.25">
      <c r="A989" s="1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</row>
    <row r="990" spans="1:12" ht="15.75" customHeight="1" x14ac:dyDescent="0.25">
      <c r="A990" s="1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</row>
    <row r="991" spans="1:12" ht="15.75" customHeight="1" x14ac:dyDescent="0.25">
      <c r="A991" s="1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</row>
    <row r="992" spans="1:12" ht="15.75" customHeight="1" x14ac:dyDescent="0.25">
      <c r="A992" s="1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</row>
    <row r="993" spans="1:12" ht="15.75" customHeight="1" x14ac:dyDescent="0.25">
      <c r="A993" s="1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</row>
    <row r="994" spans="1:12" ht="15.75" customHeight="1" x14ac:dyDescent="0.25">
      <c r="A994" s="1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</row>
    <row r="995" spans="1:12" ht="15.75" customHeight="1" x14ac:dyDescent="0.25">
      <c r="A995" s="1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</row>
    <row r="996" spans="1:12" ht="15.75" customHeight="1" x14ac:dyDescent="0.25">
      <c r="A996" s="1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</row>
    <row r="997" spans="1:12" ht="15.75" customHeight="1" x14ac:dyDescent="0.25">
      <c r="A997" s="1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</row>
    <row r="998" spans="1:12" ht="15.75" customHeight="1" x14ac:dyDescent="0.25">
      <c r="A998" s="1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</row>
    <row r="999" spans="1:12" ht="15.75" customHeight="1" x14ac:dyDescent="0.25">
      <c r="A999" s="1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</row>
    <row r="1000" spans="1:12" ht="15.75" customHeight="1" x14ac:dyDescent="0.25">
      <c r="A1000" s="1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</row>
  </sheetData>
  <mergeCells count="3">
    <mergeCell ref="E2:I4"/>
    <mergeCell ref="B28:E28"/>
    <mergeCell ref="F28:H28"/>
  </mergeCells>
  <pageMargins left="0.511811024" right="0.511811024" top="0.78740157499999996" bottom="0.787401574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111"/>
  <sheetViews>
    <sheetView showGridLines="0" tabSelected="1" topLeftCell="A96" zoomScale="145" zoomScaleNormal="145" workbookViewId="0">
      <selection activeCell="D111" sqref="D111:K111"/>
    </sheetView>
  </sheetViews>
  <sheetFormatPr defaultColWidth="14.42578125" defaultRowHeight="15" x14ac:dyDescent="0.25"/>
  <cols>
    <col min="1" max="1" width="3.5703125" customWidth="1"/>
    <col min="2" max="2" width="3.85546875" customWidth="1"/>
    <col min="3" max="3" width="4.140625" customWidth="1"/>
    <col min="4" max="4" width="27.85546875" customWidth="1"/>
    <col min="5" max="5" width="18" customWidth="1"/>
    <col min="6" max="6" width="20.42578125" customWidth="1"/>
    <col min="7" max="7" width="19.85546875" customWidth="1"/>
    <col min="8" max="12" width="18" customWidth="1"/>
    <col min="13" max="26" width="8.7109375" customWidth="1"/>
  </cols>
  <sheetData>
    <row r="1" spans="1:26" ht="33.75" customHeight="1" x14ac:dyDescent="0.55000000000000004">
      <c r="A1" s="121" t="s">
        <v>16</v>
      </c>
      <c r="B1" s="118"/>
      <c r="C1" s="118"/>
      <c r="D1" s="118"/>
      <c r="E1" s="118"/>
      <c r="F1" s="118"/>
      <c r="G1" s="118"/>
      <c r="H1" s="118"/>
      <c r="I1" s="118"/>
      <c r="J1" s="118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idden="1" x14ac:dyDescent="0.25">
      <c r="B2" s="15" t="s">
        <v>17</v>
      </c>
    </row>
    <row r="3" spans="1:26" hidden="1" x14ac:dyDescent="0.25">
      <c r="C3" s="16" t="s">
        <v>18</v>
      </c>
    </row>
    <row r="4" spans="1:26" hidden="1" x14ac:dyDescent="0.25">
      <c r="D4" s="17" t="s">
        <v>19</v>
      </c>
      <c r="E4" s="17" t="s">
        <v>20</v>
      </c>
      <c r="F4" s="17" t="s">
        <v>21</v>
      </c>
      <c r="G4" s="17" t="s">
        <v>22</v>
      </c>
      <c r="H4" s="17" t="s">
        <v>23</v>
      </c>
      <c r="I4" s="17" t="s">
        <v>24</v>
      </c>
      <c r="J4" s="17" t="s">
        <v>25</v>
      </c>
      <c r="K4" s="17" t="s">
        <v>26</v>
      </c>
    </row>
    <row r="5" spans="1:26" hidden="1" x14ac:dyDescent="0.25">
      <c r="D5" s="45"/>
      <c r="E5" s="45"/>
      <c r="F5" s="45"/>
      <c r="G5" s="46"/>
      <c r="H5" s="47"/>
      <c r="I5" s="48"/>
      <c r="J5" s="47">
        <v>1</v>
      </c>
      <c r="K5" s="48">
        <f>I5*H5</f>
        <v>0</v>
      </c>
    </row>
    <row r="6" spans="1:26" hidden="1" x14ac:dyDescent="0.25">
      <c r="D6" s="51"/>
      <c r="E6" s="51"/>
      <c r="F6" s="51"/>
      <c r="G6" s="52"/>
      <c r="H6" s="53"/>
      <c r="I6" s="54"/>
      <c r="J6" s="53"/>
      <c r="K6" s="48">
        <f>I6*H6</f>
        <v>0</v>
      </c>
    </row>
    <row r="7" spans="1:26" hidden="1" x14ac:dyDescent="0.25">
      <c r="D7" s="49"/>
      <c r="E7" s="49"/>
      <c r="F7" s="49"/>
      <c r="G7" s="49"/>
      <c r="H7" s="49"/>
      <c r="I7" s="49"/>
      <c r="J7" s="49"/>
      <c r="K7" s="50">
        <f>SUM(K5:K6)</f>
        <v>0</v>
      </c>
    </row>
    <row r="8" spans="1:26" hidden="1" x14ac:dyDescent="0.25">
      <c r="C8" s="22" t="s">
        <v>27</v>
      </c>
    </row>
    <row r="9" spans="1:26" hidden="1" x14ac:dyDescent="0.25">
      <c r="D9" s="17" t="s">
        <v>19</v>
      </c>
      <c r="E9" s="17" t="s">
        <v>20</v>
      </c>
      <c r="F9" s="17" t="s">
        <v>22</v>
      </c>
      <c r="G9" s="17" t="s">
        <v>23</v>
      </c>
      <c r="H9" s="17" t="s">
        <v>24</v>
      </c>
      <c r="I9" s="17" t="s">
        <v>26</v>
      </c>
    </row>
    <row r="10" spans="1:26" hidden="1" x14ac:dyDescent="0.25">
      <c r="D10" s="45"/>
      <c r="E10" s="45"/>
      <c r="F10" s="45"/>
      <c r="G10" s="47"/>
      <c r="H10" s="48"/>
      <c r="I10" s="48">
        <f>H10*G10</f>
        <v>0</v>
      </c>
    </row>
    <row r="11" spans="1:26" hidden="1" x14ac:dyDescent="0.25">
      <c r="D11" s="51"/>
      <c r="E11" s="51"/>
      <c r="F11" s="51"/>
      <c r="G11" s="53"/>
      <c r="H11" s="54"/>
      <c r="I11" s="48">
        <f>H11*G11</f>
        <v>0</v>
      </c>
    </row>
    <row r="12" spans="1:26" hidden="1" x14ac:dyDescent="0.25">
      <c r="D12" s="49"/>
      <c r="E12" s="49"/>
      <c r="F12" s="49"/>
      <c r="G12" s="49"/>
      <c r="H12" s="49"/>
      <c r="I12" s="50">
        <f>SUM(I10:I11)</f>
        <v>0</v>
      </c>
    </row>
    <row r="13" spans="1:26" hidden="1" x14ac:dyDescent="0.25">
      <c r="C13" s="55" t="s">
        <v>54</v>
      </c>
    </row>
    <row r="14" spans="1:26" hidden="1" x14ac:dyDescent="0.25">
      <c r="D14" s="17" t="s">
        <v>19</v>
      </c>
      <c r="E14" s="17" t="s">
        <v>20</v>
      </c>
      <c r="F14" s="17" t="s">
        <v>22</v>
      </c>
      <c r="G14" s="17" t="s">
        <v>23</v>
      </c>
      <c r="H14" s="17" t="s">
        <v>24</v>
      </c>
      <c r="I14" s="17" t="s">
        <v>26</v>
      </c>
    </row>
    <row r="15" spans="1:26" hidden="1" x14ac:dyDescent="0.25">
      <c r="D15" s="23"/>
      <c r="E15" s="23"/>
      <c r="F15" s="24"/>
      <c r="G15" s="24"/>
      <c r="H15" s="25"/>
      <c r="I15" s="26">
        <f>G15*H15</f>
        <v>0</v>
      </c>
    </row>
    <row r="16" spans="1:26" hidden="1" x14ac:dyDescent="0.25">
      <c r="D16" s="23"/>
      <c r="E16" s="23"/>
      <c r="F16" s="24"/>
      <c r="G16" s="24"/>
      <c r="H16" s="25"/>
      <c r="I16" s="26">
        <f t="shared" ref="I16:I17" si="0">G16*H16</f>
        <v>0</v>
      </c>
    </row>
    <row r="17" spans="3:9" hidden="1" x14ac:dyDescent="0.25">
      <c r="D17" s="23"/>
      <c r="E17" s="23"/>
      <c r="F17" s="24"/>
      <c r="G17" s="24"/>
      <c r="H17" s="25"/>
      <c r="I17" s="26">
        <f t="shared" si="0"/>
        <v>0</v>
      </c>
    </row>
    <row r="18" spans="3:9" hidden="1" x14ac:dyDescent="0.25">
      <c r="I18" s="21">
        <f>SUM(I15:I17)</f>
        <v>0</v>
      </c>
    </row>
    <row r="19" spans="3:9" ht="15.75" hidden="1" thickBot="1" x14ac:dyDescent="0.3">
      <c r="D19" t="s">
        <v>67</v>
      </c>
      <c r="E19" s="49"/>
      <c r="F19" s="49"/>
      <c r="G19" s="49"/>
      <c r="H19" s="49"/>
      <c r="I19" s="74"/>
    </row>
    <row r="20" spans="3:9" ht="83.25" hidden="1" customHeight="1" thickBot="1" x14ac:dyDescent="0.3">
      <c r="D20" s="160"/>
      <c r="E20" s="161"/>
      <c r="F20" s="161"/>
      <c r="G20" s="161"/>
      <c r="H20" s="161"/>
      <c r="I20" s="162"/>
    </row>
    <row r="21" spans="3:9" hidden="1" x14ac:dyDescent="0.25">
      <c r="C21" s="55" t="s">
        <v>55</v>
      </c>
    </row>
    <row r="22" spans="3:9" hidden="1" x14ac:dyDescent="0.25">
      <c r="D22" s="17" t="s">
        <v>19</v>
      </c>
      <c r="E22" s="17" t="s">
        <v>20</v>
      </c>
      <c r="F22" s="17" t="s">
        <v>22</v>
      </c>
      <c r="G22" s="17" t="s">
        <v>23</v>
      </c>
      <c r="H22" s="17" t="s">
        <v>24</v>
      </c>
      <c r="I22" s="17" t="s">
        <v>26</v>
      </c>
    </row>
    <row r="23" spans="3:9" hidden="1" x14ac:dyDescent="0.25">
      <c r="D23" s="18"/>
      <c r="E23" s="18"/>
      <c r="F23" s="18"/>
      <c r="G23" s="19"/>
      <c r="H23" s="20"/>
      <c r="I23" s="20">
        <f t="shared" ref="I23:I25" si="1">H23*G23</f>
        <v>0</v>
      </c>
    </row>
    <row r="24" spans="3:9" hidden="1" x14ac:dyDescent="0.25">
      <c r="D24" s="18"/>
      <c r="E24" s="18"/>
      <c r="F24" s="18"/>
      <c r="G24" s="19"/>
      <c r="H24" s="20"/>
      <c r="I24" s="20">
        <f t="shared" si="1"/>
        <v>0</v>
      </c>
    </row>
    <row r="25" spans="3:9" hidden="1" x14ac:dyDescent="0.25">
      <c r="D25" s="18"/>
      <c r="E25" s="18"/>
      <c r="F25" s="18"/>
      <c r="G25" s="19"/>
      <c r="H25" s="20"/>
      <c r="I25" s="20">
        <f t="shared" si="1"/>
        <v>0</v>
      </c>
    </row>
    <row r="26" spans="3:9" hidden="1" x14ac:dyDescent="0.25">
      <c r="I26" s="21">
        <f>SUM(I23:I25)</f>
        <v>0</v>
      </c>
    </row>
    <row r="27" spans="3:9" ht="15.75" hidden="1" thickBot="1" x14ac:dyDescent="0.3">
      <c r="D27" t="s">
        <v>67</v>
      </c>
      <c r="E27" s="49"/>
      <c r="F27" s="49"/>
      <c r="G27" s="49"/>
      <c r="H27" s="49"/>
      <c r="I27" s="74"/>
    </row>
    <row r="28" spans="3:9" ht="70.5" hidden="1" customHeight="1" thickBot="1" x14ac:dyDescent="0.3">
      <c r="D28" s="160"/>
      <c r="E28" s="161"/>
      <c r="F28" s="161"/>
      <c r="G28" s="161"/>
      <c r="H28" s="161"/>
      <c r="I28" s="162"/>
    </row>
    <row r="29" spans="3:9" hidden="1" x14ac:dyDescent="0.25">
      <c r="I29" s="77"/>
    </row>
    <row r="30" spans="3:9" hidden="1" x14ac:dyDescent="0.25">
      <c r="C30" s="16" t="s">
        <v>28</v>
      </c>
    </row>
    <row r="31" spans="3:9" hidden="1" x14ac:dyDescent="0.25">
      <c r="D31" s="17" t="s">
        <v>19</v>
      </c>
      <c r="E31" s="17" t="s">
        <v>20</v>
      </c>
      <c r="F31" s="17" t="s">
        <v>22</v>
      </c>
      <c r="G31" s="17" t="s">
        <v>23</v>
      </c>
      <c r="H31" s="17" t="s">
        <v>24</v>
      </c>
      <c r="I31" s="17" t="s">
        <v>26</v>
      </c>
    </row>
    <row r="32" spans="3:9" hidden="1" x14ac:dyDescent="0.25">
      <c r="D32" s="18"/>
      <c r="E32" s="18"/>
      <c r="F32" s="18"/>
      <c r="G32" s="19"/>
      <c r="H32" s="20"/>
      <c r="I32" s="20">
        <f>H32*G32</f>
        <v>0</v>
      </c>
    </row>
    <row r="33" spans="2:11" hidden="1" x14ac:dyDescent="0.25">
      <c r="I33" s="21">
        <f>SUM(I32)</f>
        <v>0</v>
      </c>
    </row>
    <row r="34" spans="2:11" hidden="1" x14ac:dyDescent="0.25">
      <c r="C34" s="16" t="s">
        <v>29</v>
      </c>
    </row>
    <row r="35" spans="2:11" hidden="1" x14ac:dyDescent="0.25">
      <c r="D35" s="17" t="s">
        <v>19</v>
      </c>
      <c r="E35" s="17" t="s">
        <v>20</v>
      </c>
      <c r="F35" s="17" t="s">
        <v>21</v>
      </c>
      <c r="G35" s="17" t="s">
        <v>22</v>
      </c>
      <c r="H35" s="17" t="s">
        <v>23</v>
      </c>
      <c r="I35" s="17" t="s">
        <v>24</v>
      </c>
      <c r="J35" s="17" t="s">
        <v>25</v>
      </c>
      <c r="K35" s="17" t="s">
        <v>26</v>
      </c>
    </row>
    <row r="36" spans="2:11" hidden="1" x14ac:dyDescent="0.25">
      <c r="D36" s="27"/>
      <c r="E36" s="27"/>
      <c r="F36" s="24"/>
      <c r="G36" s="24"/>
      <c r="H36" s="24"/>
      <c r="I36" s="28"/>
      <c r="J36" s="24"/>
      <c r="K36" s="28"/>
    </row>
    <row r="37" spans="2:11" hidden="1" x14ac:dyDescent="0.25">
      <c r="D37" s="27"/>
      <c r="E37" s="27"/>
      <c r="F37" s="24"/>
      <c r="G37" s="24"/>
      <c r="H37" s="24"/>
      <c r="I37" s="28"/>
      <c r="J37" s="24"/>
      <c r="K37" s="28"/>
    </row>
    <row r="38" spans="2:11" hidden="1" x14ac:dyDescent="0.25">
      <c r="K38" s="21">
        <f>SUM(K36:K37)</f>
        <v>0</v>
      </c>
    </row>
    <row r="39" spans="2:11" ht="15.75" hidden="1" thickBot="1" x14ac:dyDescent="0.3">
      <c r="D39" t="s">
        <v>67</v>
      </c>
      <c r="E39" s="49"/>
      <c r="F39" s="49"/>
      <c r="G39" s="49"/>
      <c r="H39" s="49"/>
      <c r="I39" s="74"/>
      <c r="K39" s="74"/>
    </row>
    <row r="40" spans="2:11" ht="69.75" hidden="1" customHeight="1" thickBot="1" x14ac:dyDescent="0.3">
      <c r="D40" s="160"/>
      <c r="E40" s="161"/>
      <c r="F40" s="161"/>
      <c r="G40" s="161"/>
      <c r="H40" s="161"/>
      <c r="I40" s="162"/>
      <c r="K40" s="74"/>
    </row>
    <row r="41" spans="2:11" x14ac:dyDescent="0.25">
      <c r="D41" s="73"/>
      <c r="E41" s="73"/>
      <c r="F41" s="73"/>
      <c r="G41" s="73"/>
      <c r="H41" s="73"/>
      <c r="I41" s="73"/>
      <c r="K41" s="74"/>
    </row>
    <row r="42" spans="2:11" x14ac:dyDescent="0.25">
      <c r="B42" s="29" t="s">
        <v>30</v>
      </c>
    </row>
    <row r="43" spans="2:11" x14ac:dyDescent="0.25">
      <c r="C43" s="16" t="s">
        <v>31</v>
      </c>
    </row>
    <row r="44" spans="2:11" x14ac:dyDescent="0.25">
      <c r="D44" s="17" t="s">
        <v>69</v>
      </c>
      <c r="E44" s="17" t="s">
        <v>20</v>
      </c>
      <c r="F44" s="17" t="s">
        <v>22</v>
      </c>
      <c r="G44" s="17" t="s">
        <v>23</v>
      </c>
      <c r="H44" s="17" t="s">
        <v>32</v>
      </c>
      <c r="I44" s="44" t="s">
        <v>56</v>
      </c>
      <c r="J44" s="17" t="s">
        <v>26</v>
      </c>
    </row>
    <row r="45" spans="2:11" ht="51" x14ac:dyDescent="0.25">
      <c r="D45" s="116" t="s">
        <v>33</v>
      </c>
      <c r="E45" s="117" t="s">
        <v>34</v>
      </c>
      <c r="F45" s="32" t="s">
        <v>35</v>
      </c>
      <c r="G45" s="33">
        <v>1</v>
      </c>
      <c r="H45" s="34">
        <f>SUM(I26,J89)*0.195</f>
        <v>0</v>
      </c>
      <c r="I45" s="56">
        <v>1</v>
      </c>
      <c r="J45" s="34">
        <f>H45*G45*I45</f>
        <v>0</v>
      </c>
      <c r="K45" s="35" t="s">
        <v>68</v>
      </c>
    </row>
    <row r="46" spans="2:11" x14ac:dyDescent="0.25">
      <c r="D46" s="36"/>
      <c r="E46" s="36"/>
      <c r="F46" s="36"/>
      <c r="G46" s="36"/>
      <c r="H46" s="36"/>
      <c r="I46" s="36"/>
      <c r="J46" s="21">
        <f>SUM(J45)</f>
        <v>0</v>
      </c>
    </row>
    <row r="47" spans="2:11" ht="15.75" thickBot="1" x14ac:dyDescent="0.3">
      <c r="D47" s="96" t="s">
        <v>76</v>
      </c>
      <c r="E47" s="49"/>
      <c r="F47" s="49"/>
      <c r="G47" s="49"/>
      <c r="H47" s="49"/>
      <c r="I47" s="74"/>
      <c r="K47" s="74"/>
    </row>
    <row r="48" spans="2:11" ht="79.5" customHeight="1" thickBot="1" x14ac:dyDescent="0.3">
      <c r="D48" s="163" t="s">
        <v>89</v>
      </c>
      <c r="E48" s="164"/>
      <c r="F48" s="164"/>
      <c r="G48" s="164"/>
      <c r="H48" s="164"/>
      <c r="I48" s="165"/>
      <c r="K48" s="74"/>
    </row>
    <row r="49" spans="2:13" x14ac:dyDescent="0.25">
      <c r="D49" s="73"/>
      <c r="E49" s="73"/>
      <c r="F49" s="73"/>
      <c r="G49" s="73"/>
      <c r="H49" s="73"/>
      <c r="I49" s="73"/>
      <c r="K49" s="74"/>
    </row>
    <row r="50" spans="2:13" x14ac:dyDescent="0.25">
      <c r="C50" s="16" t="s">
        <v>36</v>
      </c>
    </row>
    <row r="51" spans="2:13" ht="37.5" x14ac:dyDescent="0.25">
      <c r="D51" s="81" t="s">
        <v>71</v>
      </c>
      <c r="E51" s="81" t="s">
        <v>75</v>
      </c>
      <c r="F51" s="81" t="s">
        <v>74</v>
      </c>
      <c r="G51" s="82" t="s">
        <v>56</v>
      </c>
      <c r="H51" s="82" t="s">
        <v>23</v>
      </c>
      <c r="I51" s="82" t="s">
        <v>72</v>
      </c>
      <c r="J51" s="83" t="s">
        <v>26</v>
      </c>
      <c r="K51" s="63" t="s">
        <v>85</v>
      </c>
    </row>
    <row r="52" spans="2:13" ht="105" x14ac:dyDescent="0.25">
      <c r="D52" s="79" t="s">
        <v>70</v>
      </c>
      <c r="E52" s="80"/>
      <c r="F52" s="80" t="s">
        <v>73</v>
      </c>
      <c r="G52" s="24"/>
      <c r="H52" s="28"/>
      <c r="I52" s="28"/>
      <c r="J52" s="28">
        <f>G52*H52*I52</f>
        <v>0</v>
      </c>
    </row>
    <row r="53" spans="2:13" ht="105" x14ac:dyDescent="0.25">
      <c r="D53" s="23" t="s">
        <v>70</v>
      </c>
      <c r="E53" s="80"/>
      <c r="F53" s="80" t="s">
        <v>73</v>
      </c>
      <c r="G53" s="24"/>
      <c r="H53" s="28"/>
      <c r="I53" s="28"/>
      <c r="J53" s="28">
        <f t="shared" ref="J53:J55" si="2">G53*H53*I53</f>
        <v>0</v>
      </c>
    </row>
    <row r="54" spans="2:13" ht="105" x14ac:dyDescent="0.25">
      <c r="D54" s="23" t="s">
        <v>70</v>
      </c>
      <c r="E54" s="80"/>
      <c r="F54" s="80" t="s">
        <v>73</v>
      </c>
      <c r="G54" s="24"/>
      <c r="H54" s="28"/>
      <c r="I54" s="28"/>
      <c r="J54" s="28">
        <f t="shared" si="2"/>
        <v>0</v>
      </c>
      <c r="M54" s="37"/>
    </row>
    <row r="55" spans="2:13" ht="105" x14ac:dyDescent="0.25">
      <c r="D55" s="23" t="s">
        <v>70</v>
      </c>
      <c r="E55" s="80"/>
      <c r="F55" s="80" t="s">
        <v>73</v>
      </c>
      <c r="G55" s="24"/>
      <c r="H55" s="28"/>
      <c r="I55" s="28"/>
      <c r="J55" s="28">
        <f t="shared" si="2"/>
        <v>0</v>
      </c>
    </row>
    <row r="56" spans="2:13" x14ac:dyDescent="0.25">
      <c r="J56" s="21">
        <f>SUM(J52:J55)</f>
        <v>0</v>
      </c>
    </row>
    <row r="57" spans="2:13" ht="15.75" thickBot="1" x14ac:dyDescent="0.3">
      <c r="D57" s="95" t="s">
        <v>76</v>
      </c>
      <c r="E57" s="49"/>
      <c r="F57" s="49"/>
      <c r="G57" s="49"/>
      <c r="H57" s="49"/>
      <c r="I57" s="74"/>
    </row>
    <row r="58" spans="2:13" ht="76.5" customHeight="1" thickBot="1" x14ac:dyDescent="0.3">
      <c r="D58" s="163" t="s">
        <v>89</v>
      </c>
      <c r="E58" s="164"/>
      <c r="F58" s="164"/>
      <c r="G58" s="164"/>
      <c r="H58" s="164"/>
      <c r="I58" s="165"/>
      <c r="J58" s="49"/>
      <c r="K58" s="90"/>
      <c r="L58" s="49"/>
    </row>
    <row r="59" spans="2:13" hidden="1" x14ac:dyDescent="0.25">
      <c r="B59" s="15" t="s">
        <v>37</v>
      </c>
      <c r="J59" s="49"/>
      <c r="K59" s="90"/>
      <c r="L59" s="49"/>
    </row>
    <row r="60" spans="2:13" hidden="1" x14ac:dyDescent="0.25">
      <c r="C60" s="16" t="s">
        <v>38</v>
      </c>
      <c r="J60" s="49"/>
      <c r="K60" s="90"/>
      <c r="L60" s="49"/>
    </row>
    <row r="61" spans="2:13" ht="45" hidden="1" x14ac:dyDescent="0.25">
      <c r="D61" s="17" t="s">
        <v>39</v>
      </c>
      <c r="E61" s="61" t="s">
        <v>58</v>
      </c>
      <c r="F61" s="17" t="s">
        <v>22</v>
      </c>
      <c r="G61" s="17" t="s">
        <v>40</v>
      </c>
      <c r="H61" s="17" t="s">
        <v>41</v>
      </c>
      <c r="I61" s="17" t="s">
        <v>42</v>
      </c>
      <c r="J61" s="84" t="s">
        <v>43</v>
      </c>
      <c r="K61" s="91"/>
      <c r="L61" s="87" t="s">
        <v>44</v>
      </c>
    </row>
    <row r="62" spans="2:13" hidden="1" x14ac:dyDescent="0.25">
      <c r="D62" s="60" t="s">
        <v>57</v>
      </c>
      <c r="E62" s="57"/>
      <c r="F62" s="58" t="s">
        <v>45</v>
      </c>
      <c r="G62" s="58" t="s">
        <v>46</v>
      </c>
      <c r="H62" s="59" t="s">
        <v>52</v>
      </c>
      <c r="I62" s="59" t="s">
        <v>53</v>
      </c>
      <c r="J62" s="85">
        <v>200</v>
      </c>
      <c r="K62" s="92"/>
      <c r="L62" s="88">
        <f t="shared" ref="L62" si="3">K62/H62</f>
        <v>0</v>
      </c>
    </row>
    <row r="63" spans="2:13" hidden="1" x14ac:dyDescent="0.25">
      <c r="D63" s="57"/>
      <c r="E63" s="57"/>
      <c r="F63" s="38"/>
      <c r="G63" s="38"/>
      <c r="H63" s="39"/>
      <c r="I63" s="39"/>
      <c r="J63" s="86"/>
      <c r="K63" s="93"/>
      <c r="L63" s="89"/>
    </row>
    <row r="64" spans="2:13" x14ac:dyDescent="0.25">
      <c r="H64" s="40"/>
      <c r="I64" s="40"/>
      <c r="J64" s="49"/>
      <c r="K64" s="94"/>
      <c r="L64" s="49"/>
    </row>
    <row r="65" spans="1:12" ht="42.75" customHeight="1" x14ac:dyDescent="0.5">
      <c r="A65" s="120" t="s">
        <v>47</v>
      </c>
      <c r="J65" s="49"/>
      <c r="K65" s="90"/>
      <c r="L65" s="49"/>
    </row>
    <row r="66" spans="1:12" x14ac:dyDescent="0.25">
      <c r="B66" s="15" t="s">
        <v>48</v>
      </c>
      <c r="J66" s="49"/>
      <c r="K66" s="90"/>
      <c r="L66" s="49"/>
    </row>
    <row r="67" spans="1:12" hidden="1" x14ac:dyDescent="0.25">
      <c r="C67" s="16" t="s">
        <v>49</v>
      </c>
    </row>
    <row r="68" spans="1:12" hidden="1" x14ac:dyDescent="0.25">
      <c r="D68" s="17" t="s">
        <v>19</v>
      </c>
      <c r="E68" s="17" t="s">
        <v>20</v>
      </c>
      <c r="F68" s="17" t="s">
        <v>22</v>
      </c>
      <c r="G68" s="17" t="s">
        <v>23</v>
      </c>
      <c r="H68" s="17" t="s">
        <v>32</v>
      </c>
      <c r="I68" s="17" t="s">
        <v>26</v>
      </c>
    </row>
    <row r="69" spans="1:12" ht="15.75" hidden="1" thickBot="1" x14ac:dyDescent="0.3">
      <c r="D69" s="23"/>
      <c r="E69" s="23"/>
      <c r="F69" s="23"/>
      <c r="G69" s="24"/>
      <c r="H69" s="25"/>
      <c r="I69" s="25">
        <f>G69*H69</f>
        <v>0</v>
      </c>
    </row>
    <row r="70" spans="1:12" ht="15.75" hidden="1" thickBot="1" x14ac:dyDescent="0.3">
      <c r="D70" s="23"/>
      <c r="E70" s="23"/>
      <c r="F70" s="23"/>
      <c r="G70" s="24"/>
      <c r="H70" s="25"/>
      <c r="I70" s="64">
        <f t="shared" ref="I70:I71" si="4">G70*H70</f>
        <v>0</v>
      </c>
      <c r="J70" s="65" t="s">
        <v>62</v>
      </c>
      <c r="K70" s="66"/>
    </row>
    <row r="71" spans="1:12" hidden="1" x14ac:dyDescent="0.25">
      <c r="D71" s="23"/>
      <c r="E71" s="23"/>
      <c r="F71" s="23"/>
      <c r="G71" s="24"/>
      <c r="H71" s="25"/>
      <c r="I71" s="25">
        <f t="shared" si="4"/>
        <v>0</v>
      </c>
      <c r="K71" s="37"/>
    </row>
    <row r="72" spans="1:12" hidden="1" x14ac:dyDescent="0.25">
      <c r="D72" s="23"/>
      <c r="E72" s="23"/>
      <c r="F72" s="23"/>
      <c r="G72" s="24"/>
      <c r="H72" s="25"/>
      <c r="I72" s="25">
        <f t="shared" ref="I72" si="5">H72*G72</f>
        <v>0</v>
      </c>
    </row>
    <row r="73" spans="1:12" hidden="1" x14ac:dyDescent="0.25">
      <c r="I73" s="21">
        <f>SUM(I69:I72)</f>
        <v>0</v>
      </c>
    </row>
    <row r="74" spans="1:12" x14ac:dyDescent="0.25">
      <c r="C74" s="62" t="s">
        <v>60</v>
      </c>
    </row>
    <row r="75" spans="1:12" ht="37.5" x14ac:dyDescent="0.25">
      <c r="D75" s="81" t="s">
        <v>75</v>
      </c>
      <c r="E75" s="81" t="s">
        <v>74</v>
      </c>
      <c r="F75" s="83" t="s">
        <v>23</v>
      </c>
      <c r="G75" s="83" t="s">
        <v>32</v>
      </c>
      <c r="H75" s="83" t="s">
        <v>26</v>
      </c>
      <c r="I75" s="63" t="s">
        <v>61</v>
      </c>
    </row>
    <row r="76" spans="1:12" ht="45" x14ac:dyDescent="0.25">
      <c r="D76" s="23"/>
      <c r="E76" s="80" t="s">
        <v>73</v>
      </c>
      <c r="F76" s="24"/>
      <c r="G76" s="25"/>
      <c r="H76" s="25">
        <f>F76*G76</f>
        <v>0</v>
      </c>
      <c r="J76" s="37"/>
    </row>
    <row r="77" spans="1:12" ht="45" x14ac:dyDescent="0.25">
      <c r="D77" s="23"/>
      <c r="E77" s="80" t="s">
        <v>73</v>
      </c>
      <c r="F77" s="24"/>
      <c r="G77" s="25"/>
      <c r="H77" s="25">
        <f>F77*G77</f>
        <v>0</v>
      </c>
    </row>
    <row r="78" spans="1:12" ht="45" x14ac:dyDescent="0.25">
      <c r="D78" s="23"/>
      <c r="E78" s="80" t="s">
        <v>73</v>
      </c>
      <c r="F78" s="24"/>
      <c r="G78" s="25"/>
      <c r="H78" s="75">
        <f>F78*G78</f>
        <v>0</v>
      </c>
    </row>
    <row r="79" spans="1:12" x14ac:dyDescent="0.25">
      <c r="E79" s="49"/>
      <c r="F79" s="49"/>
      <c r="G79" s="49"/>
      <c r="H79" s="76">
        <f>SUM(H76:H78)</f>
        <v>0</v>
      </c>
    </row>
    <row r="80" spans="1:12" ht="15.75" thickBot="1" x14ac:dyDescent="0.3">
      <c r="D80" s="96" t="s">
        <v>76</v>
      </c>
      <c r="E80" s="49"/>
      <c r="F80" s="49"/>
      <c r="G80" s="49"/>
      <c r="H80" s="49"/>
      <c r="I80" s="74"/>
    </row>
    <row r="81" spans="2:12" ht="69" customHeight="1" thickBot="1" x14ac:dyDescent="0.3">
      <c r="D81" s="163" t="s">
        <v>89</v>
      </c>
      <c r="E81" s="164"/>
      <c r="F81" s="164"/>
      <c r="G81" s="164"/>
      <c r="H81" s="164"/>
      <c r="I81" s="165"/>
    </row>
    <row r="82" spans="2:12" x14ac:dyDescent="0.25">
      <c r="D82" s="73"/>
      <c r="E82" s="73"/>
      <c r="F82" s="73"/>
      <c r="G82" s="73"/>
      <c r="H82" s="73"/>
      <c r="I82" s="73"/>
    </row>
    <row r="83" spans="2:12" x14ac:dyDescent="0.25">
      <c r="C83" s="62" t="s">
        <v>59</v>
      </c>
    </row>
    <row r="84" spans="2:12" ht="52.5" x14ac:dyDescent="0.25">
      <c r="D84" s="81" t="s">
        <v>75</v>
      </c>
      <c r="E84" s="81" t="s">
        <v>74</v>
      </c>
      <c r="F84" s="83" t="s">
        <v>23</v>
      </c>
      <c r="G84" s="81" t="s">
        <v>77</v>
      </c>
      <c r="H84" s="81" t="s">
        <v>79</v>
      </c>
      <c r="I84" s="81" t="s">
        <v>80</v>
      </c>
      <c r="J84" s="83" t="s">
        <v>32</v>
      </c>
      <c r="K84" s="83" t="s">
        <v>26</v>
      </c>
      <c r="L84" s="97" t="s">
        <v>50</v>
      </c>
    </row>
    <row r="85" spans="2:12" ht="90" x14ac:dyDescent="0.25">
      <c r="D85" s="101" t="s">
        <v>81</v>
      </c>
      <c r="E85" s="80" t="s">
        <v>73</v>
      </c>
      <c r="F85" s="102">
        <v>0</v>
      </c>
      <c r="G85" s="98" t="s">
        <v>78</v>
      </c>
      <c r="H85" s="102">
        <v>4.8912000000000004</v>
      </c>
      <c r="I85" s="103">
        <v>15000</v>
      </c>
      <c r="J85" s="104">
        <f>I85*H85</f>
        <v>73368</v>
      </c>
      <c r="K85" s="104">
        <f>J85*F85</f>
        <v>0</v>
      </c>
    </row>
    <row r="86" spans="2:12" ht="90" x14ac:dyDescent="0.25">
      <c r="D86" s="100"/>
      <c r="E86" s="80" t="s">
        <v>73</v>
      </c>
      <c r="F86" s="41"/>
      <c r="G86" s="98" t="s">
        <v>78</v>
      </c>
      <c r="H86" s="41"/>
      <c r="I86" s="99"/>
      <c r="J86" s="26">
        <f t="shared" ref="J86:J88" si="6">I86*H86</f>
        <v>0</v>
      </c>
      <c r="K86" s="26">
        <f>J86*F86</f>
        <v>0</v>
      </c>
    </row>
    <row r="87" spans="2:12" ht="90" x14ac:dyDescent="0.25">
      <c r="D87" s="100"/>
      <c r="E87" s="80" t="s">
        <v>73</v>
      </c>
      <c r="F87" s="41"/>
      <c r="G87" s="98" t="s">
        <v>78</v>
      </c>
      <c r="H87" s="41"/>
      <c r="I87" s="99"/>
      <c r="J87" s="26">
        <f t="shared" si="6"/>
        <v>0</v>
      </c>
      <c r="K87" s="26">
        <f>J87*F87</f>
        <v>0</v>
      </c>
    </row>
    <row r="88" spans="2:12" ht="90" x14ac:dyDescent="0.25">
      <c r="D88" s="100"/>
      <c r="E88" s="80" t="s">
        <v>73</v>
      </c>
      <c r="F88" s="41"/>
      <c r="G88" s="98" t="s">
        <v>78</v>
      </c>
      <c r="H88" s="41"/>
      <c r="I88" s="99"/>
      <c r="J88" s="26">
        <f t="shared" si="6"/>
        <v>0</v>
      </c>
      <c r="K88" s="26">
        <f>J88*F88</f>
        <v>0</v>
      </c>
    </row>
    <row r="89" spans="2:12" x14ac:dyDescent="0.25">
      <c r="J89" s="21">
        <f>SUM(K85:K88)</f>
        <v>0</v>
      </c>
    </row>
    <row r="90" spans="2:12" ht="15.75" thickBot="1" x14ac:dyDescent="0.3">
      <c r="D90" s="96" t="s">
        <v>76</v>
      </c>
      <c r="E90" s="49"/>
      <c r="F90" s="49"/>
      <c r="G90" s="49"/>
      <c r="H90" s="49"/>
      <c r="I90" s="74"/>
    </row>
    <row r="91" spans="2:12" ht="71.25" customHeight="1" thickBot="1" x14ac:dyDescent="0.3">
      <c r="D91" s="163" t="s">
        <v>89</v>
      </c>
      <c r="E91" s="164"/>
      <c r="F91" s="164"/>
      <c r="G91" s="164"/>
      <c r="H91" s="164"/>
      <c r="I91" s="165"/>
    </row>
    <row r="92" spans="2:12" x14ac:dyDescent="0.25">
      <c r="I92" s="36"/>
      <c r="L92" s="43"/>
    </row>
    <row r="93" spans="2:12" x14ac:dyDescent="0.25">
      <c r="B93" s="15" t="s">
        <v>11</v>
      </c>
      <c r="L93" s="43"/>
    </row>
    <row r="94" spans="2:12" ht="37.5" x14ac:dyDescent="0.25">
      <c r="D94" s="81" t="s">
        <v>71</v>
      </c>
      <c r="E94" s="81" t="s">
        <v>83</v>
      </c>
      <c r="F94" s="81" t="s">
        <v>74</v>
      </c>
      <c r="G94" s="83" t="s">
        <v>26</v>
      </c>
      <c r="H94" s="105" t="s">
        <v>84</v>
      </c>
      <c r="I94" s="43"/>
    </row>
    <row r="95" spans="2:12" ht="45" x14ac:dyDescent="0.25">
      <c r="D95" s="79" t="s">
        <v>82</v>
      </c>
      <c r="E95" s="80"/>
      <c r="F95" s="80" t="s">
        <v>73</v>
      </c>
      <c r="G95" s="28"/>
      <c r="I95" s="43"/>
    </row>
    <row r="96" spans="2:12" ht="45" x14ac:dyDescent="0.25">
      <c r="D96" s="79" t="s">
        <v>82</v>
      </c>
      <c r="E96" s="80"/>
      <c r="F96" s="80" t="s">
        <v>73</v>
      </c>
      <c r="G96" s="28"/>
      <c r="I96" s="43"/>
    </row>
    <row r="97" spans="4:12" ht="45" x14ac:dyDescent="0.25">
      <c r="D97" s="79" t="s">
        <v>82</v>
      </c>
      <c r="E97" s="80"/>
      <c r="F97" s="80" t="s">
        <v>73</v>
      </c>
      <c r="G97" s="28"/>
      <c r="I97" s="43"/>
    </row>
    <row r="98" spans="4:12" ht="45" x14ac:dyDescent="0.25">
      <c r="D98" s="79" t="s">
        <v>82</v>
      </c>
      <c r="E98" s="80"/>
      <c r="F98" s="80" t="s">
        <v>73</v>
      </c>
      <c r="G98" s="28"/>
      <c r="I98" s="43"/>
    </row>
    <row r="99" spans="4:12" x14ac:dyDescent="0.25">
      <c r="G99" s="21">
        <f>SUM(G95:G98)</f>
        <v>0</v>
      </c>
      <c r="I99" s="43"/>
    </row>
    <row r="100" spans="4:12" ht="15.75" thickBot="1" x14ac:dyDescent="0.3">
      <c r="D100" s="95" t="s">
        <v>76</v>
      </c>
      <c r="E100" s="49"/>
      <c r="F100" s="49"/>
      <c r="G100" s="49"/>
      <c r="H100" s="49"/>
      <c r="I100" s="74"/>
      <c r="L100" s="43"/>
    </row>
    <row r="101" spans="4:12" ht="68.25" customHeight="1" thickBot="1" x14ac:dyDescent="0.3">
      <c r="D101" s="163" t="s">
        <v>89</v>
      </c>
      <c r="E101" s="164"/>
      <c r="F101" s="164"/>
      <c r="G101" s="164"/>
      <c r="H101" s="164"/>
      <c r="I101" s="165"/>
      <c r="J101" s="49"/>
      <c r="K101" s="90"/>
      <c r="L101" s="43"/>
    </row>
    <row r="102" spans="4:12" x14ac:dyDescent="0.25">
      <c r="J102" s="49"/>
      <c r="K102" s="90"/>
      <c r="L102" s="43"/>
    </row>
    <row r="103" spans="4:12" x14ac:dyDescent="0.25">
      <c r="J103" s="49"/>
      <c r="K103" s="90"/>
      <c r="L103" s="43"/>
    </row>
    <row r="104" spans="4:12" x14ac:dyDescent="0.25">
      <c r="J104" s="49"/>
      <c r="K104" s="90"/>
      <c r="L104" s="43"/>
    </row>
    <row r="105" spans="4:12" ht="15.75" thickBot="1" x14ac:dyDescent="0.3">
      <c r="I105" s="36"/>
      <c r="L105" s="43"/>
    </row>
    <row r="106" spans="4:12" ht="15" customHeight="1" x14ac:dyDescent="0.25">
      <c r="D106" s="169" t="s">
        <v>51</v>
      </c>
      <c r="E106" s="170"/>
      <c r="F106" s="173">
        <f>SUM(J89,H79,J56,J46,K38,I33,I26,I18,I12,K7,G99)</f>
        <v>0</v>
      </c>
      <c r="G106" s="174"/>
      <c r="H106" s="175"/>
      <c r="I106" s="114" t="s">
        <v>90</v>
      </c>
      <c r="L106" s="43"/>
    </row>
    <row r="107" spans="4:12" ht="15.75" thickBot="1" x14ac:dyDescent="0.3">
      <c r="D107" s="171"/>
      <c r="E107" s="172"/>
      <c r="F107" s="171"/>
      <c r="G107" s="176"/>
      <c r="H107" s="177"/>
      <c r="I107" s="113"/>
      <c r="J107" s="67"/>
      <c r="L107" s="43"/>
    </row>
    <row r="108" spans="4:12" x14ac:dyDescent="0.25">
      <c r="H108" s="42"/>
    </row>
    <row r="109" spans="4:12" x14ac:dyDescent="0.25">
      <c r="G109" s="16"/>
      <c r="H109" s="42"/>
    </row>
    <row r="110" spans="4:12" ht="19.5" thickBot="1" x14ac:dyDescent="0.35">
      <c r="D110" s="78" t="s">
        <v>67</v>
      </c>
      <c r="E110" s="49"/>
      <c r="F110" s="49"/>
      <c r="G110" s="49"/>
      <c r="H110" s="49"/>
      <c r="I110" s="74"/>
    </row>
    <row r="111" spans="4:12" ht="97.15" customHeight="1" thickBot="1" x14ac:dyDescent="0.3">
      <c r="D111" s="166" t="s">
        <v>91</v>
      </c>
      <c r="E111" s="167"/>
      <c r="F111" s="167"/>
      <c r="G111" s="167"/>
      <c r="H111" s="167"/>
      <c r="I111" s="167"/>
      <c r="J111" s="167"/>
      <c r="K111" s="168"/>
    </row>
  </sheetData>
  <mergeCells count="11">
    <mergeCell ref="D111:K111"/>
    <mergeCell ref="D101:I101"/>
    <mergeCell ref="D106:E107"/>
    <mergeCell ref="F106:H107"/>
    <mergeCell ref="D81:I81"/>
    <mergeCell ref="D91:I91"/>
    <mergeCell ref="D20:I20"/>
    <mergeCell ref="D28:I28"/>
    <mergeCell ref="D40:I40"/>
    <mergeCell ref="D48:I48"/>
    <mergeCell ref="D58:I58"/>
  </mergeCells>
  <phoneticPr fontId="24" type="noConversion"/>
  <pageMargins left="0.511811024" right="0.511811024" top="0.78740157499999996" bottom="0.78740157499999996" header="0" footer="0"/>
  <pageSetup paperSize="9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Z961"/>
  <sheetViews>
    <sheetView showGridLines="0" topLeftCell="A88" workbookViewId="0"/>
  </sheetViews>
  <sheetFormatPr defaultColWidth="14.42578125" defaultRowHeight="15" customHeight="1" x14ac:dyDescent="0.25"/>
  <cols>
    <col min="1" max="1" width="3.5703125" customWidth="1"/>
    <col min="2" max="2" width="3.85546875" customWidth="1"/>
    <col min="3" max="3" width="4.140625" customWidth="1"/>
    <col min="4" max="4" width="27.85546875" customWidth="1"/>
    <col min="5" max="5" width="18" customWidth="1"/>
    <col min="6" max="6" width="20.42578125" customWidth="1"/>
    <col min="7" max="7" width="19.85546875" customWidth="1"/>
    <col min="8" max="12" width="18" customWidth="1"/>
    <col min="13" max="26" width="8.7109375" customWidth="1"/>
  </cols>
  <sheetData>
    <row r="1" spans="1:26" ht="45.75" customHeight="1" x14ac:dyDescent="0.25">
      <c r="A1" s="119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idden="1" x14ac:dyDescent="0.25">
      <c r="B2" s="15" t="s">
        <v>17</v>
      </c>
    </row>
    <row r="3" spans="1:26" hidden="1" x14ac:dyDescent="0.25">
      <c r="C3" s="16" t="s">
        <v>18</v>
      </c>
    </row>
    <row r="4" spans="1:26" hidden="1" x14ac:dyDescent="0.25">
      <c r="D4" s="17" t="s">
        <v>19</v>
      </c>
      <c r="E4" s="17" t="s">
        <v>20</v>
      </c>
      <c r="F4" s="17" t="s">
        <v>21</v>
      </c>
      <c r="G4" s="17" t="s">
        <v>22</v>
      </c>
      <c r="H4" s="17" t="s">
        <v>23</v>
      </c>
      <c r="I4" s="17" t="s">
        <v>24</v>
      </c>
      <c r="J4" s="17" t="s">
        <v>25</v>
      </c>
      <c r="K4" s="17" t="s">
        <v>26</v>
      </c>
    </row>
    <row r="5" spans="1:26" hidden="1" x14ac:dyDescent="0.25">
      <c r="D5" s="45"/>
      <c r="E5" s="45"/>
      <c r="F5" s="45"/>
      <c r="G5" s="46"/>
      <c r="H5" s="47"/>
      <c r="I5" s="48"/>
      <c r="J5" s="47">
        <v>1</v>
      </c>
      <c r="K5" s="48">
        <f>I5*H5</f>
        <v>0</v>
      </c>
    </row>
    <row r="6" spans="1:26" hidden="1" x14ac:dyDescent="0.25">
      <c r="D6" s="51"/>
      <c r="E6" s="51"/>
      <c r="F6" s="51"/>
      <c r="G6" s="52"/>
      <c r="H6" s="53"/>
      <c r="I6" s="54"/>
      <c r="J6" s="53"/>
      <c r="K6" s="48">
        <f>I6*H6</f>
        <v>0</v>
      </c>
    </row>
    <row r="7" spans="1:26" hidden="1" x14ac:dyDescent="0.25">
      <c r="D7" s="49"/>
      <c r="E7" s="49"/>
      <c r="F7" s="49"/>
      <c r="G7" s="49"/>
      <c r="H7" s="49"/>
      <c r="I7" s="49"/>
      <c r="J7" s="49"/>
      <c r="K7" s="50">
        <f>SUM(K5:K6)</f>
        <v>0</v>
      </c>
    </row>
    <row r="8" spans="1:26" hidden="1" x14ac:dyDescent="0.25">
      <c r="C8" s="22" t="s">
        <v>27</v>
      </c>
    </row>
    <row r="9" spans="1:26" hidden="1" x14ac:dyDescent="0.25">
      <c r="D9" s="17" t="s">
        <v>19</v>
      </c>
      <c r="E9" s="17" t="s">
        <v>20</v>
      </c>
      <c r="F9" s="17" t="s">
        <v>22</v>
      </c>
      <c r="G9" s="17" t="s">
        <v>23</v>
      </c>
      <c r="H9" s="17" t="s">
        <v>24</v>
      </c>
      <c r="I9" s="17" t="s">
        <v>26</v>
      </c>
    </row>
    <row r="10" spans="1:26" hidden="1" x14ac:dyDescent="0.25">
      <c r="D10" s="45"/>
      <c r="E10" s="45"/>
      <c r="F10" s="45"/>
      <c r="G10" s="47"/>
      <c r="H10" s="48"/>
      <c r="I10" s="48">
        <f>H10*G10</f>
        <v>0</v>
      </c>
    </row>
    <row r="11" spans="1:26" hidden="1" x14ac:dyDescent="0.25">
      <c r="D11" s="51"/>
      <c r="E11" s="51"/>
      <c r="F11" s="51"/>
      <c r="G11" s="53"/>
      <c r="H11" s="54"/>
      <c r="I11" s="48">
        <f>H11*G11</f>
        <v>0</v>
      </c>
    </row>
    <row r="12" spans="1:26" hidden="1" x14ac:dyDescent="0.25">
      <c r="D12" s="49"/>
      <c r="E12" s="49"/>
      <c r="F12" s="49"/>
      <c r="G12" s="49"/>
      <c r="H12" s="49"/>
      <c r="I12" s="50">
        <f>SUM(I10:I11)</f>
        <v>0</v>
      </c>
    </row>
    <row r="13" spans="1:26" hidden="1" x14ac:dyDescent="0.25">
      <c r="C13" s="55" t="s">
        <v>54</v>
      </c>
    </row>
    <row r="14" spans="1:26" hidden="1" x14ac:dyDescent="0.25">
      <c r="D14" s="17" t="s">
        <v>19</v>
      </c>
      <c r="E14" s="17" t="s">
        <v>20</v>
      </c>
      <c r="F14" s="17" t="s">
        <v>22</v>
      </c>
      <c r="G14" s="17" t="s">
        <v>23</v>
      </c>
      <c r="H14" s="17" t="s">
        <v>24</v>
      </c>
      <c r="I14" s="17" t="s">
        <v>26</v>
      </c>
    </row>
    <row r="15" spans="1:26" hidden="1" x14ac:dyDescent="0.25">
      <c r="D15" s="23"/>
      <c r="E15" s="23"/>
      <c r="F15" s="24"/>
      <c r="G15" s="24"/>
      <c r="H15" s="25"/>
      <c r="I15" s="26">
        <f>G15*H15</f>
        <v>0</v>
      </c>
    </row>
    <row r="16" spans="1:26" hidden="1" x14ac:dyDescent="0.25">
      <c r="D16" s="23"/>
      <c r="E16" s="23"/>
      <c r="F16" s="24"/>
      <c r="G16" s="24"/>
      <c r="H16" s="25"/>
      <c r="I16" s="26">
        <f t="shared" ref="I16:I17" si="0">G16*H16</f>
        <v>0</v>
      </c>
    </row>
    <row r="17" spans="3:9" hidden="1" x14ac:dyDescent="0.25">
      <c r="D17" s="23"/>
      <c r="E17" s="23"/>
      <c r="F17" s="24"/>
      <c r="G17" s="24"/>
      <c r="H17" s="25"/>
      <c r="I17" s="26">
        <f t="shared" si="0"/>
        <v>0</v>
      </c>
    </row>
    <row r="18" spans="3:9" hidden="1" x14ac:dyDescent="0.25">
      <c r="I18" s="21">
        <f>SUM(I15:I17)</f>
        <v>0</v>
      </c>
    </row>
    <row r="19" spans="3:9" hidden="1" x14ac:dyDescent="0.25">
      <c r="D19" t="s">
        <v>67</v>
      </c>
      <c r="E19" s="49"/>
      <c r="F19" s="49"/>
      <c r="G19" s="49"/>
      <c r="H19" s="49"/>
      <c r="I19" s="74"/>
    </row>
    <row r="20" spans="3:9" ht="83.25" hidden="1" customHeight="1" x14ac:dyDescent="0.25">
      <c r="D20" s="160"/>
      <c r="E20" s="161"/>
      <c r="F20" s="161"/>
      <c r="G20" s="161"/>
      <c r="H20" s="161"/>
      <c r="I20" s="162"/>
    </row>
    <row r="21" spans="3:9" hidden="1" x14ac:dyDescent="0.25">
      <c r="C21" s="55" t="s">
        <v>55</v>
      </c>
    </row>
    <row r="22" spans="3:9" hidden="1" x14ac:dyDescent="0.25">
      <c r="D22" s="17" t="s">
        <v>19</v>
      </c>
      <c r="E22" s="17" t="s">
        <v>20</v>
      </c>
      <c r="F22" s="17" t="s">
        <v>22</v>
      </c>
      <c r="G22" s="17" t="s">
        <v>23</v>
      </c>
      <c r="H22" s="17" t="s">
        <v>24</v>
      </c>
      <c r="I22" s="17" t="s">
        <v>26</v>
      </c>
    </row>
    <row r="23" spans="3:9" hidden="1" x14ac:dyDescent="0.25">
      <c r="D23" s="18"/>
      <c r="E23" s="18"/>
      <c r="F23" s="18"/>
      <c r="G23" s="19"/>
      <c r="H23" s="20"/>
      <c r="I23" s="20">
        <f t="shared" ref="I23:I25" si="1">H23*G23</f>
        <v>0</v>
      </c>
    </row>
    <row r="24" spans="3:9" hidden="1" x14ac:dyDescent="0.25">
      <c r="D24" s="18"/>
      <c r="E24" s="18"/>
      <c r="F24" s="18"/>
      <c r="G24" s="19"/>
      <c r="H24" s="20"/>
      <c r="I24" s="20">
        <f t="shared" si="1"/>
        <v>0</v>
      </c>
    </row>
    <row r="25" spans="3:9" hidden="1" x14ac:dyDescent="0.25">
      <c r="D25" s="18"/>
      <c r="E25" s="18"/>
      <c r="F25" s="18"/>
      <c r="G25" s="19"/>
      <c r="H25" s="20"/>
      <c r="I25" s="20">
        <f t="shared" si="1"/>
        <v>0</v>
      </c>
    </row>
    <row r="26" spans="3:9" hidden="1" x14ac:dyDescent="0.25">
      <c r="I26" s="21">
        <f>SUM(I23:I25)</f>
        <v>0</v>
      </c>
    </row>
    <row r="27" spans="3:9" hidden="1" x14ac:dyDescent="0.25">
      <c r="D27" t="s">
        <v>67</v>
      </c>
      <c r="E27" s="49"/>
      <c r="F27" s="49"/>
      <c r="G27" s="49"/>
      <c r="H27" s="49"/>
      <c r="I27" s="74"/>
    </row>
    <row r="28" spans="3:9" ht="70.5" hidden="1" customHeight="1" x14ac:dyDescent="0.25">
      <c r="D28" s="160"/>
      <c r="E28" s="161"/>
      <c r="F28" s="161"/>
      <c r="G28" s="161"/>
      <c r="H28" s="161"/>
      <c r="I28" s="162"/>
    </row>
    <row r="29" spans="3:9" hidden="1" x14ac:dyDescent="0.25">
      <c r="I29" s="77"/>
    </row>
    <row r="30" spans="3:9" hidden="1" x14ac:dyDescent="0.25">
      <c r="C30" s="16" t="s">
        <v>28</v>
      </c>
    </row>
    <row r="31" spans="3:9" hidden="1" x14ac:dyDescent="0.25">
      <c r="D31" s="17" t="s">
        <v>19</v>
      </c>
      <c r="E31" s="17" t="s">
        <v>20</v>
      </c>
      <c r="F31" s="17" t="s">
        <v>22</v>
      </c>
      <c r="G31" s="17" t="s">
        <v>23</v>
      </c>
      <c r="H31" s="17" t="s">
        <v>24</v>
      </c>
      <c r="I31" s="17" t="s">
        <v>26</v>
      </c>
    </row>
    <row r="32" spans="3:9" hidden="1" x14ac:dyDescent="0.25">
      <c r="D32" s="18"/>
      <c r="E32" s="18"/>
      <c r="F32" s="18"/>
      <c r="G32" s="19"/>
      <c r="H32" s="20"/>
      <c r="I32" s="20">
        <f>H32*G32</f>
        <v>0</v>
      </c>
    </row>
    <row r="33" spans="2:11" hidden="1" x14ac:dyDescent="0.25">
      <c r="I33" s="21">
        <f>SUM(I32)</f>
        <v>0</v>
      </c>
    </row>
    <row r="34" spans="2:11" hidden="1" x14ac:dyDescent="0.25">
      <c r="C34" s="16" t="s">
        <v>29</v>
      </c>
    </row>
    <row r="35" spans="2:11" hidden="1" x14ac:dyDescent="0.25">
      <c r="D35" s="17" t="s">
        <v>19</v>
      </c>
      <c r="E35" s="17" t="s">
        <v>20</v>
      </c>
      <c r="F35" s="17" t="s">
        <v>21</v>
      </c>
      <c r="G35" s="17" t="s">
        <v>22</v>
      </c>
      <c r="H35" s="17" t="s">
        <v>23</v>
      </c>
      <c r="I35" s="17" t="s">
        <v>24</v>
      </c>
      <c r="J35" s="17" t="s">
        <v>25</v>
      </c>
      <c r="K35" s="17" t="s">
        <v>26</v>
      </c>
    </row>
    <row r="36" spans="2:11" hidden="1" x14ac:dyDescent="0.25">
      <c r="D36" s="27"/>
      <c r="E36" s="27"/>
      <c r="F36" s="24"/>
      <c r="G36" s="24"/>
      <c r="H36" s="24"/>
      <c r="I36" s="28"/>
      <c r="J36" s="24"/>
      <c r="K36" s="28"/>
    </row>
    <row r="37" spans="2:11" hidden="1" x14ac:dyDescent="0.25">
      <c r="D37" s="27"/>
      <c r="E37" s="27"/>
      <c r="F37" s="24"/>
      <c r="G37" s="24"/>
      <c r="H37" s="24"/>
      <c r="I37" s="28"/>
      <c r="J37" s="24"/>
      <c r="K37" s="28"/>
    </row>
    <row r="38" spans="2:11" hidden="1" x14ac:dyDescent="0.25">
      <c r="K38" s="21">
        <f>SUM(K36:K37)</f>
        <v>0</v>
      </c>
    </row>
    <row r="39" spans="2:11" hidden="1" x14ac:dyDescent="0.25">
      <c r="D39" t="s">
        <v>67</v>
      </c>
      <c r="E39" s="49"/>
      <c r="F39" s="49"/>
      <c r="G39" s="49"/>
      <c r="H39" s="49"/>
      <c r="I39" s="74"/>
      <c r="K39" s="74"/>
    </row>
    <row r="40" spans="2:11" ht="69.75" hidden="1" customHeight="1" x14ac:dyDescent="0.25">
      <c r="D40" s="160"/>
      <c r="E40" s="161"/>
      <c r="F40" s="161"/>
      <c r="G40" s="161"/>
      <c r="H40" s="161"/>
      <c r="I40" s="162"/>
      <c r="K40" s="74"/>
    </row>
    <row r="41" spans="2:11" x14ac:dyDescent="0.25">
      <c r="D41" s="73"/>
      <c r="E41" s="73"/>
      <c r="F41" s="73"/>
      <c r="G41" s="73"/>
      <c r="H41" s="73"/>
      <c r="I41" s="73"/>
      <c r="K41" s="74"/>
    </row>
    <row r="42" spans="2:11" x14ac:dyDescent="0.25">
      <c r="B42" s="29" t="s">
        <v>30</v>
      </c>
    </row>
    <row r="43" spans="2:11" x14ac:dyDescent="0.25">
      <c r="C43" s="16" t="s">
        <v>31</v>
      </c>
    </row>
    <row r="44" spans="2:11" x14ac:dyDescent="0.25">
      <c r="D44" s="106" t="s">
        <v>69</v>
      </c>
      <c r="E44" s="106" t="s">
        <v>20</v>
      </c>
      <c r="F44" s="106" t="s">
        <v>22</v>
      </c>
      <c r="G44" s="106" t="s">
        <v>23</v>
      </c>
      <c r="H44" s="106" t="s">
        <v>32</v>
      </c>
      <c r="I44" s="107" t="s">
        <v>56</v>
      </c>
      <c r="J44" s="106" t="s">
        <v>26</v>
      </c>
    </row>
    <row r="45" spans="2:11" ht="60.75" x14ac:dyDescent="0.25">
      <c r="D45" s="30" t="s">
        <v>33</v>
      </c>
      <c r="E45" s="31" t="s">
        <v>34</v>
      </c>
      <c r="F45" s="32" t="s">
        <v>35</v>
      </c>
      <c r="G45" s="33">
        <v>1</v>
      </c>
      <c r="H45" s="34">
        <f>SUM(I26,J89)*0.195</f>
        <v>14306.76</v>
      </c>
      <c r="I45" s="56">
        <v>1</v>
      </c>
      <c r="J45" s="34">
        <f>H45*G45*I45</f>
        <v>14306.76</v>
      </c>
      <c r="K45" s="35" t="s">
        <v>68</v>
      </c>
    </row>
    <row r="46" spans="2:11" x14ac:dyDescent="0.25">
      <c r="D46" s="36"/>
      <c r="E46" s="36"/>
      <c r="F46" s="36"/>
      <c r="G46" s="36"/>
      <c r="H46" s="36"/>
      <c r="I46" s="36"/>
      <c r="J46" s="111">
        <f>SUM(J45)</f>
        <v>14306.76</v>
      </c>
    </row>
    <row r="47" spans="2:11" ht="15.75" thickBot="1" x14ac:dyDescent="0.3">
      <c r="D47" s="96" t="s">
        <v>76</v>
      </c>
      <c r="E47" s="49"/>
      <c r="F47" s="49"/>
      <c r="G47" s="49"/>
      <c r="H47" s="49"/>
      <c r="I47" s="74"/>
      <c r="K47" s="74"/>
    </row>
    <row r="48" spans="2:11" ht="79.5" customHeight="1" thickBot="1" x14ac:dyDescent="0.3">
      <c r="D48" s="163" t="s">
        <v>89</v>
      </c>
      <c r="E48" s="164"/>
      <c r="F48" s="164"/>
      <c r="G48" s="164"/>
      <c r="H48" s="164"/>
      <c r="I48" s="165"/>
      <c r="K48" s="74"/>
    </row>
    <row r="49" spans="2:13" x14ac:dyDescent="0.25">
      <c r="D49" s="73"/>
      <c r="E49" s="73"/>
      <c r="F49" s="73"/>
      <c r="G49" s="73"/>
      <c r="H49" s="73"/>
      <c r="I49" s="73"/>
      <c r="K49" s="74"/>
    </row>
    <row r="50" spans="2:13" x14ac:dyDescent="0.25">
      <c r="C50" s="16" t="s">
        <v>36</v>
      </c>
    </row>
    <row r="51" spans="2:13" ht="37.5" x14ac:dyDescent="0.25">
      <c r="D51" s="108" t="s">
        <v>71</v>
      </c>
      <c r="E51" s="108" t="s">
        <v>75</v>
      </c>
      <c r="F51" s="108" t="s">
        <v>74</v>
      </c>
      <c r="G51" s="109" t="s">
        <v>56</v>
      </c>
      <c r="H51" s="109" t="s">
        <v>23</v>
      </c>
      <c r="I51" s="109" t="s">
        <v>72</v>
      </c>
      <c r="J51" s="110" t="s">
        <v>26</v>
      </c>
      <c r="K51" s="63" t="s">
        <v>85</v>
      </c>
    </row>
    <row r="52" spans="2:13" ht="105" x14ac:dyDescent="0.25">
      <c r="D52" s="79" t="s">
        <v>70</v>
      </c>
      <c r="E52" s="80"/>
      <c r="F52" s="80" t="s">
        <v>73</v>
      </c>
      <c r="G52" s="24"/>
      <c r="H52" s="28"/>
      <c r="I52" s="28"/>
      <c r="J52" s="28">
        <f>G52*H52*I52</f>
        <v>0</v>
      </c>
    </row>
    <row r="53" spans="2:13" ht="105" x14ac:dyDescent="0.25">
      <c r="D53" s="23" t="s">
        <v>70</v>
      </c>
      <c r="E53" s="80"/>
      <c r="F53" s="80" t="s">
        <v>73</v>
      </c>
      <c r="G53" s="24"/>
      <c r="H53" s="28"/>
      <c r="I53" s="28"/>
      <c r="J53" s="28">
        <f t="shared" ref="J53:J55" si="2">G53*H53*I53</f>
        <v>0</v>
      </c>
    </row>
    <row r="54" spans="2:13" ht="105" x14ac:dyDescent="0.25">
      <c r="D54" s="23" t="s">
        <v>70</v>
      </c>
      <c r="E54" s="80"/>
      <c r="F54" s="80" t="s">
        <v>73</v>
      </c>
      <c r="G54" s="24"/>
      <c r="H54" s="28"/>
      <c r="I54" s="28"/>
      <c r="J54" s="28">
        <f t="shared" si="2"/>
        <v>0</v>
      </c>
      <c r="M54" s="37"/>
    </row>
    <row r="55" spans="2:13" ht="105" x14ac:dyDescent="0.25">
      <c r="D55" s="23" t="s">
        <v>70</v>
      </c>
      <c r="E55" s="80"/>
      <c r="F55" s="80" t="s">
        <v>73</v>
      </c>
      <c r="G55" s="24"/>
      <c r="H55" s="28"/>
      <c r="I55" s="28"/>
      <c r="J55" s="28">
        <f t="shared" si="2"/>
        <v>0</v>
      </c>
    </row>
    <row r="56" spans="2:13" x14ac:dyDescent="0.25">
      <c r="J56" s="111">
        <f>SUM(J52:J55)</f>
        <v>0</v>
      </c>
    </row>
    <row r="57" spans="2:13" ht="15.75" thickBot="1" x14ac:dyDescent="0.3">
      <c r="D57" s="95" t="s">
        <v>76</v>
      </c>
      <c r="E57" s="49"/>
      <c r="F57" s="49"/>
      <c r="G57" s="49"/>
      <c r="H57" s="49"/>
      <c r="I57" s="74"/>
    </row>
    <row r="58" spans="2:13" ht="76.5" customHeight="1" thickBot="1" x14ac:dyDescent="0.3">
      <c r="D58" s="163" t="s">
        <v>89</v>
      </c>
      <c r="E58" s="164"/>
      <c r="F58" s="164"/>
      <c r="G58" s="164"/>
      <c r="H58" s="164"/>
      <c r="I58" s="165"/>
      <c r="J58" s="49"/>
      <c r="K58" s="90"/>
      <c r="L58" s="49"/>
    </row>
    <row r="59" spans="2:13" hidden="1" x14ac:dyDescent="0.25">
      <c r="B59" s="15" t="s">
        <v>37</v>
      </c>
      <c r="J59" s="49"/>
      <c r="K59" s="90"/>
      <c r="L59" s="49"/>
    </row>
    <row r="60" spans="2:13" hidden="1" x14ac:dyDescent="0.25">
      <c r="C60" s="16" t="s">
        <v>38</v>
      </c>
      <c r="J60" s="49"/>
      <c r="K60" s="90"/>
      <c r="L60" s="49"/>
    </row>
    <row r="61" spans="2:13" ht="45" hidden="1" x14ac:dyDescent="0.25">
      <c r="D61" s="17" t="s">
        <v>39</v>
      </c>
      <c r="E61" s="61" t="s">
        <v>58</v>
      </c>
      <c r="F61" s="17" t="s">
        <v>22</v>
      </c>
      <c r="G61" s="17" t="s">
        <v>40</v>
      </c>
      <c r="H61" s="17" t="s">
        <v>41</v>
      </c>
      <c r="I61" s="17" t="s">
        <v>42</v>
      </c>
      <c r="J61" s="84" t="s">
        <v>43</v>
      </c>
      <c r="K61" s="91"/>
      <c r="L61" s="87" t="s">
        <v>44</v>
      </c>
    </row>
    <row r="62" spans="2:13" hidden="1" x14ac:dyDescent="0.25">
      <c r="D62" s="60" t="s">
        <v>57</v>
      </c>
      <c r="E62" s="57"/>
      <c r="F62" s="58" t="s">
        <v>45</v>
      </c>
      <c r="G62" s="58" t="s">
        <v>46</v>
      </c>
      <c r="H62" s="59" t="s">
        <v>52</v>
      </c>
      <c r="I62" s="59" t="s">
        <v>53</v>
      </c>
      <c r="J62" s="85">
        <v>200</v>
      </c>
      <c r="K62" s="92"/>
      <c r="L62" s="88">
        <f t="shared" ref="L62" si="3">K62/H62</f>
        <v>0</v>
      </c>
    </row>
    <row r="63" spans="2:13" hidden="1" x14ac:dyDescent="0.25">
      <c r="D63" s="57"/>
      <c r="E63" s="57"/>
      <c r="F63" s="38"/>
      <c r="G63" s="38"/>
      <c r="H63" s="39"/>
      <c r="I63" s="39"/>
      <c r="J63" s="86"/>
      <c r="K63" s="93"/>
      <c r="L63" s="89"/>
    </row>
    <row r="64" spans="2:13" x14ac:dyDescent="0.25">
      <c r="H64" s="40"/>
      <c r="I64" s="40"/>
      <c r="J64" s="49"/>
      <c r="K64" s="94"/>
      <c r="L64" s="49"/>
    </row>
    <row r="65" spans="1:12" ht="60" customHeight="1" x14ac:dyDescent="0.25">
      <c r="A65" s="119" t="s">
        <v>47</v>
      </c>
      <c r="J65" s="49"/>
      <c r="K65" s="90"/>
      <c r="L65" s="49"/>
    </row>
    <row r="66" spans="1:12" x14ac:dyDescent="0.25">
      <c r="B66" s="15" t="s">
        <v>48</v>
      </c>
      <c r="J66" s="49"/>
      <c r="K66" s="90"/>
      <c r="L66" s="49"/>
    </row>
    <row r="67" spans="1:12" hidden="1" x14ac:dyDescent="0.25">
      <c r="C67" s="16" t="s">
        <v>49</v>
      </c>
    </row>
    <row r="68" spans="1:12" hidden="1" x14ac:dyDescent="0.25">
      <c r="D68" s="17" t="s">
        <v>19</v>
      </c>
      <c r="E68" s="17" t="s">
        <v>20</v>
      </c>
      <c r="F68" s="17" t="s">
        <v>22</v>
      </c>
      <c r="G68" s="17" t="s">
        <v>23</v>
      </c>
      <c r="H68" s="17" t="s">
        <v>32</v>
      </c>
      <c r="I68" s="17" t="s">
        <v>26</v>
      </c>
    </row>
    <row r="69" spans="1:12" hidden="1" x14ac:dyDescent="0.25">
      <c r="D69" s="23"/>
      <c r="E69" s="23"/>
      <c r="F69" s="23"/>
      <c r="G69" s="24"/>
      <c r="H69" s="25"/>
      <c r="I69" s="25">
        <f>G69*H69</f>
        <v>0</v>
      </c>
    </row>
    <row r="70" spans="1:12" ht="15.75" hidden="1" thickBot="1" x14ac:dyDescent="0.3">
      <c r="D70" s="23"/>
      <c r="E70" s="23"/>
      <c r="F70" s="23"/>
      <c r="G70" s="24"/>
      <c r="H70" s="25"/>
      <c r="I70" s="64">
        <f t="shared" ref="I70:I71" si="4">G70*H70</f>
        <v>0</v>
      </c>
      <c r="J70" s="65" t="s">
        <v>62</v>
      </c>
      <c r="K70" s="66"/>
    </row>
    <row r="71" spans="1:12" hidden="1" x14ac:dyDescent="0.25">
      <c r="D71" s="23"/>
      <c r="E71" s="23"/>
      <c r="F71" s="23"/>
      <c r="G71" s="24"/>
      <c r="H71" s="25"/>
      <c r="I71" s="25">
        <f t="shared" si="4"/>
        <v>0</v>
      </c>
      <c r="K71" s="37"/>
    </row>
    <row r="72" spans="1:12" hidden="1" x14ac:dyDescent="0.25">
      <c r="D72" s="23"/>
      <c r="E72" s="23"/>
      <c r="F72" s="23"/>
      <c r="G72" s="24"/>
      <c r="H72" s="25"/>
      <c r="I72" s="25">
        <f t="shared" ref="I72" si="5">H72*G72</f>
        <v>0</v>
      </c>
    </row>
    <row r="73" spans="1:12" hidden="1" x14ac:dyDescent="0.25">
      <c r="I73" s="21">
        <f>SUM(I69:I72)</f>
        <v>0</v>
      </c>
    </row>
    <row r="74" spans="1:12" x14ac:dyDescent="0.25">
      <c r="C74" s="62" t="s">
        <v>60</v>
      </c>
    </row>
    <row r="75" spans="1:12" ht="37.5" x14ac:dyDescent="0.25">
      <c r="D75" s="108" t="s">
        <v>86</v>
      </c>
      <c r="E75" s="108" t="s">
        <v>74</v>
      </c>
      <c r="F75" s="110" t="s">
        <v>23</v>
      </c>
      <c r="G75" s="110" t="s">
        <v>32</v>
      </c>
      <c r="H75" s="110" t="s">
        <v>26</v>
      </c>
      <c r="I75" s="63" t="s">
        <v>61</v>
      </c>
    </row>
    <row r="76" spans="1:12" ht="45" x14ac:dyDescent="0.25">
      <c r="D76" s="23"/>
      <c r="E76" s="80" t="s">
        <v>73</v>
      </c>
      <c r="F76" s="24"/>
      <c r="G76" s="25"/>
      <c r="H76" s="25">
        <f>F76*G76</f>
        <v>0</v>
      </c>
      <c r="J76" s="37"/>
    </row>
    <row r="77" spans="1:12" ht="45" x14ac:dyDescent="0.25">
      <c r="D77" s="23"/>
      <c r="E77" s="80" t="s">
        <v>73</v>
      </c>
      <c r="F77" s="24"/>
      <c r="G77" s="25"/>
      <c r="H77" s="25">
        <f>F77*G77</f>
        <v>0</v>
      </c>
    </row>
    <row r="78" spans="1:12" ht="45" x14ac:dyDescent="0.25">
      <c r="D78" s="23"/>
      <c r="E78" s="80" t="s">
        <v>73</v>
      </c>
      <c r="F78" s="24"/>
      <c r="G78" s="25"/>
      <c r="H78" s="75">
        <f>F78*G78</f>
        <v>0</v>
      </c>
    </row>
    <row r="79" spans="1:12" x14ac:dyDescent="0.25">
      <c r="E79" s="49"/>
      <c r="F79" s="49"/>
      <c r="G79" s="49"/>
      <c r="H79" s="112">
        <f>SUM(H76:H78)</f>
        <v>0</v>
      </c>
    </row>
    <row r="80" spans="1:12" ht="15.75" thickBot="1" x14ac:dyDescent="0.3">
      <c r="D80" s="96" t="s">
        <v>76</v>
      </c>
      <c r="E80" s="49"/>
      <c r="F80" s="49"/>
      <c r="G80" s="49"/>
      <c r="H80" s="49"/>
      <c r="I80" s="74"/>
    </row>
    <row r="81" spans="3:12" ht="69" customHeight="1" thickBot="1" x14ac:dyDescent="0.3">
      <c r="D81" s="163" t="s">
        <v>89</v>
      </c>
      <c r="E81" s="164"/>
      <c r="F81" s="164"/>
      <c r="G81" s="164"/>
      <c r="H81" s="164"/>
      <c r="I81" s="165"/>
    </row>
    <row r="82" spans="3:12" x14ac:dyDescent="0.25">
      <c r="D82" s="73"/>
      <c r="E82" s="73"/>
      <c r="F82" s="73"/>
      <c r="G82" s="73"/>
      <c r="H82" s="73"/>
      <c r="I82" s="73"/>
    </row>
    <row r="83" spans="3:12" x14ac:dyDescent="0.25">
      <c r="C83" s="62" t="s">
        <v>59</v>
      </c>
    </row>
    <row r="84" spans="3:12" ht="52.5" x14ac:dyDescent="0.25">
      <c r="D84" s="108" t="s">
        <v>87</v>
      </c>
      <c r="E84" s="108" t="s">
        <v>74</v>
      </c>
      <c r="F84" s="110" t="s">
        <v>23</v>
      </c>
      <c r="G84" s="108" t="s">
        <v>77</v>
      </c>
      <c r="H84" s="108" t="s">
        <v>79</v>
      </c>
      <c r="I84" s="108" t="s">
        <v>80</v>
      </c>
      <c r="J84" s="110" t="s">
        <v>32</v>
      </c>
      <c r="K84" s="110" t="s">
        <v>26</v>
      </c>
      <c r="L84" s="97" t="s">
        <v>50</v>
      </c>
    </row>
    <row r="85" spans="3:12" ht="90" x14ac:dyDescent="0.25">
      <c r="D85" s="101" t="s">
        <v>81</v>
      </c>
      <c r="E85" s="80" t="s">
        <v>73</v>
      </c>
      <c r="F85" s="102">
        <v>1</v>
      </c>
      <c r="G85" s="98" t="s">
        <v>88</v>
      </c>
      <c r="H85" s="102">
        <v>4.8912000000000004</v>
      </c>
      <c r="I85" s="103">
        <v>15000</v>
      </c>
      <c r="J85" s="104">
        <f>I85*H85</f>
        <v>73368</v>
      </c>
      <c r="K85" s="104">
        <f>J85*F85</f>
        <v>73368</v>
      </c>
    </row>
    <row r="86" spans="3:12" ht="90" x14ac:dyDescent="0.25">
      <c r="D86" s="100"/>
      <c r="E86" s="80" t="s">
        <v>73</v>
      </c>
      <c r="F86" s="41"/>
      <c r="G86" s="98" t="s">
        <v>78</v>
      </c>
      <c r="H86" s="41"/>
      <c r="I86" s="99"/>
      <c r="J86" s="26">
        <f t="shared" ref="J86:J88" si="6">I86*H86</f>
        <v>0</v>
      </c>
      <c r="K86" s="26">
        <f>J86*F86</f>
        <v>0</v>
      </c>
    </row>
    <row r="87" spans="3:12" ht="90" x14ac:dyDescent="0.25">
      <c r="D87" s="100"/>
      <c r="E87" s="80" t="s">
        <v>73</v>
      </c>
      <c r="F87" s="41"/>
      <c r="G87" s="98" t="s">
        <v>78</v>
      </c>
      <c r="H87" s="41"/>
      <c r="I87" s="99"/>
      <c r="J87" s="26">
        <f t="shared" si="6"/>
        <v>0</v>
      </c>
      <c r="K87" s="26">
        <f>J87*F87</f>
        <v>0</v>
      </c>
    </row>
    <row r="88" spans="3:12" ht="90" x14ac:dyDescent="0.25">
      <c r="D88" s="100"/>
      <c r="E88" s="80" t="s">
        <v>73</v>
      </c>
      <c r="F88" s="41"/>
      <c r="G88" s="98" t="s">
        <v>78</v>
      </c>
      <c r="H88" s="41"/>
      <c r="I88" s="99"/>
      <c r="J88" s="26">
        <f t="shared" si="6"/>
        <v>0</v>
      </c>
      <c r="K88" s="26">
        <f>J88*F88</f>
        <v>0</v>
      </c>
    </row>
    <row r="89" spans="3:12" x14ac:dyDescent="0.25">
      <c r="J89" s="111">
        <f>SUM(K85:K88)</f>
        <v>73368</v>
      </c>
    </row>
    <row r="90" spans="3:12" ht="15.75" thickBot="1" x14ac:dyDescent="0.3">
      <c r="D90" s="96" t="s">
        <v>76</v>
      </c>
      <c r="E90" s="49"/>
      <c r="F90" s="49"/>
      <c r="G90" s="49"/>
      <c r="H90" s="49"/>
      <c r="I90" s="74"/>
    </row>
    <row r="91" spans="3:12" ht="71.25" customHeight="1" thickBot="1" x14ac:dyDescent="0.3">
      <c r="D91" s="163" t="s">
        <v>89</v>
      </c>
      <c r="E91" s="164"/>
      <c r="F91" s="164"/>
      <c r="G91" s="164"/>
      <c r="H91" s="164"/>
      <c r="I91" s="165"/>
    </row>
    <row r="92" spans="3:12" x14ac:dyDescent="0.25">
      <c r="I92" s="36"/>
      <c r="L92" s="43"/>
    </row>
    <row r="93" spans="3:12" x14ac:dyDescent="0.25">
      <c r="C93" s="95" t="s">
        <v>11</v>
      </c>
      <c r="L93" s="43"/>
    </row>
    <row r="94" spans="3:12" ht="37.5" x14ac:dyDescent="0.25">
      <c r="D94" s="108" t="s">
        <v>71</v>
      </c>
      <c r="E94" s="108" t="s">
        <v>83</v>
      </c>
      <c r="F94" s="108" t="s">
        <v>74</v>
      </c>
      <c r="G94" s="110" t="s">
        <v>26</v>
      </c>
      <c r="H94" s="105" t="s">
        <v>84</v>
      </c>
      <c r="I94" s="43"/>
    </row>
    <row r="95" spans="3:12" ht="45" x14ac:dyDescent="0.25">
      <c r="D95" s="79" t="s">
        <v>82</v>
      </c>
      <c r="E95" s="80"/>
      <c r="F95" s="80" t="s">
        <v>73</v>
      </c>
      <c r="G95" s="28"/>
      <c r="I95" s="43"/>
    </row>
    <row r="96" spans="3:12" ht="45" x14ac:dyDescent="0.25">
      <c r="D96" s="79" t="s">
        <v>82</v>
      </c>
      <c r="E96" s="80"/>
      <c r="F96" s="80" t="s">
        <v>73</v>
      </c>
      <c r="G96" s="28"/>
      <c r="I96" s="43"/>
    </row>
    <row r="97" spans="4:12" ht="45" x14ac:dyDescent="0.25">
      <c r="D97" s="79" t="s">
        <v>82</v>
      </c>
      <c r="E97" s="80"/>
      <c r="F97" s="80" t="s">
        <v>73</v>
      </c>
      <c r="G97" s="28"/>
      <c r="I97" s="43"/>
    </row>
    <row r="98" spans="4:12" ht="45" x14ac:dyDescent="0.25">
      <c r="D98" s="79" t="s">
        <v>82</v>
      </c>
      <c r="E98" s="80"/>
      <c r="F98" s="80" t="s">
        <v>73</v>
      </c>
      <c r="G98" s="28"/>
      <c r="I98" s="43"/>
    </row>
    <row r="99" spans="4:12" x14ac:dyDescent="0.25">
      <c r="G99" s="111">
        <f>SUM(G95:G98)</f>
        <v>0</v>
      </c>
      <c r="I99" s="43"/>
    </row>
    <row r="100" spans="4:12" ht="15.75" thickBot="1" x14ac:dyDescent="0.3">
      <c r="D100" s="95" t="s">
        <v>76</v>
      </c>
      <c r="E100" s="49"/>
      <c r="F100" s="49"/>
      <c r="G100" s="49"/>
      <c r="H100" s="49"/>
      <c r="I100" s="74"/>
      <c r="L100" s="43"/>
    </row>
    <row r="101" spans="4:12" ht="68.25" customHeight="1" thickBot="1" x14ac:dyDescent="0.3">
      <c r="D101" s="163" t="s">
        <v>89</v>
      </c>
      <c r="E101" s="164"/>
      <c r="F101" s="164"/>
      <c r="G101" s="164"/>
      <c r="H101" s="164"/>
      <c r="I101" s="165"/>
      <c r="J101" s="49"/>
      <c r="K101" s="90"/>
      <c r="L101" s="43"/>
    </row>
    <row r="102" spans="4:12" x14ac:dyDescent="0.25">
      <c r="J102" s="49"/>
      <c r="K102" s="90"/>
      <c r="L102" s="43"/>
    </row>
    <row r="103" spans="4:12" x14ac:dyDescent="0.25">
      <c r="J103" s="49"/>
      <c r="K103" s="90"/>
      <c r="L103" s="43"/>
    </row>
    <row r="104" spans="4:12" x14ac:dyDescent="0.25">
      <c r="J104" s="49"/>
      <c r="K104" s="90"/>
      <c r="L104" s="43"/>
    </row>
    <row r="105" spans="4:12" x14ac:dyDescent="0.25">
      <c r="J105" s="49"/>
      <c r="K105" s="90"/>
      <c r="L105" s="43"/>
    </row>
    <row r="106" spans="4:12" ht="15.75" thickBot="1" x14ac:dyDescent="0.3">
      <c r="I106" s="36"/>
      <c r="L106" s="43"/>
    </row>
    <row r="107" spans="4:12" ht="15" customHeight="1" x14ac:dyDescent="0.25">
      <c r="D107" s="178" t="s">
        <v>51</v>
      </c>
      <c r="E107" s="179"/>
      <c r="F107" s="182">
        <f>SUM(J89,H79,I73,J56,J46,K38,I33,I26,I18,I12,K7,G99)</f>
        <v>87674.76</v>
      </c>
      <c r="G107" s="183"/>
      <c r="H107" s="184"/>
      <c r="I107" s="114" t="s">
        <v>90</v>
      </c>
      <c r="J107" s="115"/>
      <c r="L107" s="43"/>
    </row>
    <row r="108" spans="4:12" ht="15.75" thickBot="1" x14ac:dyDescent="0.3">
      <c r="D108" s="180"/>
      <c r="E108" s="181"/>
      <c r="F108" s="180"/>
      <c r="G108" s="185"/>
      <c r="H108" s="186"/>
      <c r="I108" s="114"/>
      <c r="J108" s="115"/>
      <c r="L108" s="43"/>
    </row>
    <row r="109" spans="4:12" x14ac:dyDescent="0.25">
      <c r="H109" s="42"/>
    </row>
    <row r="110" spans="4:12" x14ac:dyDescent="0.25">
      <c r="G110" s="16"/>
      <c r="H110" s="42"/>
    </row>
    <row r="111" spans="4:12" ht="19.5" thickBot="1" x14ac:dyDescent="0.35">
      <c r="D111" s="78" t="s">
        <v>67</v>
      </c>
      <c r="E111" s="49"/>
      <c r="F111" s="49"/>
      <c r="G111" s="49"/>
      <c r="H111" s="49"/>
      <c r="I111" s="74"/>
    </row>
    <row r="112" spans="4:12" ht="97.15" customHeight="1" thickBot="1" x14ac:dyDescent="0.3">
      <c r="D112" s="166" t="s">
        <v>91</v>
      </c>
      <c r="E112" s="167"/>
      <c r="F112" s="167"/>
      <c r="G112" s="167"/>
      <c r="H112" s="167"/>
      <c r="I112" s="167"/>
      <c r="J112" s="167"/>
      <c r="K112" s="168"/>
    </row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</sheetData>
  <mergeCells count="11">
    <mergeCell ref="D112:K112"/>
    <mergeCell ref="D81:I81"/>
    <mergeCell ref="D91:I91"/>
    <mergeCell ref="D101:I101"/>
    <mergeCell ref="D107:E108"/>
    <mergeCell ref="F107:H108"/>
    <mergeCell ref="D20:I20"/>
    <mergeCell ref="D28:I28"/>
    <mergeCell ref="D40:I40"/>
    <mergeCell ref="D48:I48"/>
    <mergeCell ref="D58:I58"/>
  </mergeCells>
  <pageMargins left="0.511811024" right="0.511811024" top="0.78740157499999996" bottom="0.78740157499999996" header="0" footer="0"/>
  <pageSetup paperSize="9" fitToHeight="0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B226-835D-43F7-8F04-381C6C055A35}">
  <sheetPr>
    <tabColor rgb="FF7030A0"/>
  </sheetPr>
  <dimension ref="B1:F43"/>
  <sheetViews>
    <sheetView showGridLines="0" topLeftCell="A12" workbookViewId="0">
      <selection activeCell="B43" sqref="B43:F43"/>
    </sheetView>
  </sheetViews>
  <sheetFormatPr defaultRowHeight="15" x14ac:dyDescent="0.25"/>
  <cols>
    <col min="2" max="2" width="13.28515625" customWidth="1"/>
    <col min="3" max="3" width="97.140625" customWidth="1"/>
    <col min="4" max="4" width="36.85546875" customWidth="1"/>
    <col min="5" max="5" width="16.140625" customWidth="1"/>
    <col min="6" max="6" width="15.85546875" customWidth="1"/>
  </cols>
  <sheetData>
    <row r="1" spans="2:3" x14ac:dyDescent="0.25">
      <c r="B1" s="122" t="s">
        <v>92</v>
      </c>
    </row>
    <row r="2" spans="2:3" x14ac:dyDescent="0.25">
      <c r="B2" s="122" t="s">
        <v>93</v>
      </c>
    </row>
    <row r="3" spans="2:3" x14ac:dyDescent="0.25">
      <c r="B3" s="122" t="s">
        <v>94</v>
      </c>
    </row>
    <row r="4" spans="2:3" x14ac:dyDescent="0.25">
      <c r="B4" s="122" t="s">
        <v>95</v>
      </c>
    </row>
    <row r="5" spans="2:3" x14ac:dyDescent="0.25">
      <c r="B5" s="122" t="s">
        <v>96</v>
      </c>
    </row>
    <row r="6" spans="2:3" x14ac:dyDescent="0.25">
      <c r="B6" s="122"/>
    </row>
    <row r="7" spans="2:3" x14ac:dyDescent="0.25">
      <c r="B7" s="122"/>
    </row>
    <row r="8" spans="2:3" x14ac:dyDescent="0.25">
      <c r="B8" s="122"/>
    </row>
    <row r="10" spans="2:3" ht="23.25" x14ac:dyDescent="0.35">
      <c r="B10" s="123" t="s">
        <v>97</v>
      </c>
    </row>
    <row r="11" spans="2:3" ht="12" customHeight="1" x14ac:dyDescent="0.35">
      <c r="B11" s="123"/>
    </row>
    <row r="12" spans="2:3" s="124" customFormat="1" ht="24" customHeight="1" x14ac:dyDescent="0.25">
      <c r="B12" s="137" t="s">
        <v>98</v>
      </c>
      <c r="C12" s="137" t="s">
        <v>99</v>
      </c>
    </row>
    <row r="13" spans="2:3" x14ac:dyDescent="0.25">
      <c r="B13" s="125" t="s">
        <v>100</v>
      </c>
      <c r="C13" s="126" t="s">
        <v>101</v>
      </c>
    </row>
    <row r="14" spans="2:3" ht="24" customHeight="1" x14ac:dyDescent="0.25">
      <c r="B14" s="125" t="s">
        <v>102</v>
      </c>
      <c r="C14" s="126" t="s">
        <v>103</v>
      </c>
    </row>
    <row r="15" spans="2:3" ht="24" customHeight="1" x14ac:dyDescent="0.25">
      <c r="B15" s="125" t="s">
        <v>104</v>
      </c>
      <c r="C15" s="126" t="s">
        <v>105</v>
      </c>
    </row>
    <row r="16" spans="2:3" ht="24" customHeight="1" x14ac:dyDescent="0.25">
      <c r="B16" s="125" t="s">
        <v>106</v>
      </c>
      <c r="C16" s="126" t="s">
        <v>107</v>
      </c>
    </row>
    <row r="17" spans="2:6" ht="24" customHeight="1" x14ac:dyDescent="0.25">
      <c r="B17" s="127"/>
      <c r="C17" s="127"/>
    </row>
    <row r="18" spans="2:6" ht="24" customHeight="1" x14ac:dyDescent="0.25">
      <c r="B18" s="187" t="s">
        <v>117</v>
      </c>
      <c r="C18" s="188"/>
    </row>
    <row r="20" spans="2:6" ht="23.25" x14ac:dyDescent="0.35">
      <c r="B20" s="123" t="s">
        <v>108</v>
      </c>
    </row>
    <row r="21" spans="2:6" ht="11.25" customHeight="1" x14ac:dyDescent="0.25"/>
    <row r="22" spans="2:6" s="124" customFormat="1" ht="40.5" customHeight="1" x14ac:dyDescent="0.25">
      <c r="B22" s="139" t="s">
        <v>98</v>
      </c>
      <c r="C22" s="140" t="s">
        <v>118</v>
      </c>
      <c r="D22" s="141" t="s">
        <v>119</v>
      </c>
      <c r="E22" s="142" t="s">
        <v>109</v>
      </c>
      <c r="F22" s="138" t="s">
        <v>110</v>
      </c>
    </row>
    <row r="23" spans="2:6" s="124" customFormat="1" x14ac:dyDescent="0.25">
      <c r="B23" s="125" t="str">
        <f>B13</f>
        <v>M.1</v>
      </c>
      <c r="C23" s="128" t="str">
        <f>C13</f>
        <v>As metas devem desdobrar o Objetivo Geral em finalidades de caráter mais espefícico</v>
      </c>
      <c r="D23" s="129"/>
      <c r="E23" s="130"/>
      <c r="F23" s="130"/>
    </row>
    <row r="24" spans="2:6" s="124" customFormat="1" ht="24" customHeight="1" x14ac:dyDescent="0.25">
      <c r="B24" s="79"/>
      <c r="C24" s="131" t="s">
        <v>111</v>
      </c>
      <c r="D24" s="132" t="s">
        <v>112</v>
      </c>
      <c r="E24" s="133"/>
      <c r="F24" s="133"/>
    </row>
    <row r="25" spans="2:6" s="124" customFormat="1" ht="24" customHeight="1" x14ac:dyDescent="0.25">
      <c r="B25" s="79"/>
      <c r="C25" s="131" t="s">
        <v>113</v>
      </c>
      <c r="D25" s="132" t="s">
        <v>114</v>
      </c>
      <c r="E25" s="133"/>
      <c r="F25" s="133"/>
    </row>
    <row r="26" spans="2:6" s="124" customFormat="1" ht="24" customHeight="1" x14ac:dyDescent="0.25">
      <c r="B26" s="79"/>
      <c r="C26" s="131" t="s">
        <v>115</v>
      </c>
      <c r="D26" s="132" t="s">
        <v>116</v>
      </c>
      <c r="E26" s="133"/>
      <c r="F26" s="133"/>
    </row>
    <row r="27" spans="2:6" s="124" customFormat="1" ht="24" customHeight="1" x14ac:dyDescent="0.25">
      <c r="B27" s="23"/>
      <c r="C27" s="134"/>
      <c r="D27" s="135"/>
      <c r="E27" s="133"/>
      <c r="F27" s="133"/>
    </row>
    <row r="28" spans="2:6" s="124" customFormat="1" ht="24" customHeight="1" x14ac:dyDescent="0.25">
      <c r="B28" s="125" t="str">
        <f>B14</f>
        <v>M.2</v>
      </c>
      <c r="C28" s="128" t="str">
        <f>C14</f>
        <v>XX</v>
      </c>
      <c r="D28" s="136"/>
      <c r="E28" s="130"/>
      <c r="F28" s="130"/>
    </row>
    <row r="29" spans="2:6" s="124" customFormat="1" ht="24" customHeight="1" x14ac:dyDescent="0.25">
      <c r="B29" s="79"/>
      <c r="C29" s="131" t="s">
        <v>111</v>
      </c>
      <c r="D29" s="135"/>
      <c r="E29" s="133"/>
      <c r="F29" s="133"/>
    </row>
    <row r="30" spans="2:6" s="124" customFormat="1" ht="24" customHeight="1" x14ac:dyDescent="0.25">
      <c r="B30" s="79"/>
      <c r="C30" s="131" t="s">
        <v>113</v>
      </c>
      <c r="D30" s="135"/>
      <c r="E30" s="133"/>
      <c r="F30" s="133"/>
    </row>
    <row r="31" spans="2:6" s="124" customFormat="1" ht="24" customHeight="1" x14ac:dyDescent="0.25">
      <c r="B31" s="79"/>
      <c r="C31" s="131" t="s">
        <v>115</v>
      </c>
      <c r="D31" s="135"/>
      <c r="E31" s="133"/>
      <c r="F31" s="133"/>
    </row>
    <row r="32" spans="2:6" s="124" customFormat="1" ht="24" customHeight="1" x14ac:dyDescent="0.25">
      <c r="B32" s="23"/>
      <c r="C32" s="134"/>
      <c r="D32" s="135"/>
      <c r="E32" s="133"/>
      <c r="F32" s="133"/>
    </row>
    <row r="33" spans="2:6" s="124" customFormat="1" ht="24" customHeight="1" x14ac:dyDescent="0.25">
      <c r="B33" s="125" t="str">
        <f>B15</f>
        <v>M.3</v>
      </c>
      <c r="C33" s="128" t="str">
        <f>C15</f>
        <v>XXX</v>
      </c>
      <c r="D33" s="136"/>
      <c r="E33" s="130"/>
      <c r="F33" s="130"/>
    </row>
    <row r="34" spans="2:6" s="124" customFormat="1" ht="24" customHeight="1" x14ac:dyDescent="0.25">
      <c r="B34" s="79"/>
      <c r="C34" s="131" t="s">
        <v>111</v>
      </c>
      <c r="D34" s="135"/>
      <c r="E34" s="133"/>
      <c r="F34" s="133"/>
    </row>
    <row r="35" spans="2:6" s="124" customFormat="1" ht="24" customHeight="1" x14ac:dyDescent="0.25">
      <c r="B35" s="79"/>
      <c r="C35" s="131" t="s">
        <v>113</v>
      </c>
      <c r="D35" s="135"/>
      <c r="E35" s="133"/>
      <c r="F35" s="133"/>
    </row>
    <row r="36" spans="2:6" s="124" customFormat="1" ht="24" customHeight="1" x14ac:dyDescent="0.25">
      <c r="B36" s="79"/>
      <c r="C36" s="131" t="s">
        <v>115</v>
      </c>
      <c r="D36" s="135"/>
      <c r="E36" s="133"/>
      <c r="F36" s="133"/>
    </row>
    <row r="37" spans="2:6" s="124" customFormat="1" ht="24" customHeight="1" x14ac:dyDescent="0.25">
      <c r="B37" s="23"/>
      <c r="C37" s="134"/>
      <c r="D37" s="135"/>
      <c r="E37" s="133"/>
      <c r="F37" s="133"/>
    </row>
    <row r="38" spans="2:6" s="124" customFormat="1" ht="24" customHeight="1" x14ac:dyDescent="0.25">
      <c r="B38" s="125" t="str">
        <f>B16</f>
        <v>M.4</v>
      </c>
      <c r="C38" s="128" t="str">
        <f>C16</f>
        <v>XXXX</v>
      </c>
      <c r="D38" s="136"/>
      <c r="E38" s="130"/>
      <c r="F38" s="130"/>
    </row>
    <row r="39" spans="2:6" s="124" customFormat="1" ht="24" customHeight="1" x14ac:dyDescent="0.25">
      <c r="B39" s="79"/>
      <c r="C39" s="131" t="s">
        <v>111</v>
      </c>
      <c r="D39" s="135"/>
      <c r="E39" s="133"/>
      <c r="F39" s="133"/>
    </row>
    <row r="40" spans="2:6" s="124" customFormat="1" ht="24" customHeight="1" x14ac:dyDescent="0.25">
      <c r="B40" s="79"/>
      <c r="C40" s="131" t="s">
        <v>113</v>
      </c>
      <c r="D40" s="135"/>
      <c r="E40" s="133"/>
      <c r="F40" s="133"/>
    </row>
    <row r="41" spans="2:6" s="124" customFormat="1" ht="24" customHeight="1" x14ac:dyDescent="0.25">
      <c r="B41" s="79"/>
      <c r="C41" s="131" t="s">
        <v>115</v>
      </c>
      <c r="D41" s="135"/>
      <c r="E41" s="133"/>
      <c r="F41" s="133"/>
    </row>
    <row r="42" spans="2:6" s="124" customFormat="1" ht="24" customHeight="1" x14ac:dyDescent="0.25">
      <c r="B42" s="143"/>
      <c r="C42" s="144"/>
      <c r="D42" s="145"/>
      <c r="E42" s="146"/>
      <c r="F42" s="146"/>
    </row>
    <row r="43" spans="2:6" ht="27.75" customHeight="1" x14ac:dyDescent="0.25">
      <c r="B43" s="189" t="s">
        <v>120</v>
      </c>
      <c r="C43" s="189"/>
      <c r="D43" s="189"/>
      <c r="E43" s="189"/>
      <c r="F43" s="189"/>
    </row>
  </sheetData>
  <mergeCells count="2">
    <mergeCell ref="B18:C18"/>
    <mergeCell ref="B43:F43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PAINEL GERAL </vt:lpstr>
      <vt:lpstr>FINEP</vt:lpstr>
      <vt:lpstr>CONTRAPARTIDA</vt:lpstr>
      <vt:lpstr>METAS e ETAPAS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ESCPRO</dc:creator>
  <cp:lastModifiedBy>SABRINA  BERTUANI</cp:lastModifiedBy>
  <dcterms:created xsi:type="dcterms:W3CDTF">2023-03-09T13:29:27Z</dcterms:created>
  <dcterms:modified xsi:type="dcterms:W3CDTF">2025-01-03T17:11:28Z</dcterms:modified>
</cp:coreProperties>
</file>